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21" windowWidth="15480" windowHeight="11640" activeTab="5"/>
  </bookViews>
  <sheets>
    <sheet name="ALL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FL" sheetId="8" r:id="rId8"/>
    <sheet name="GA" sheetId="9" r:id="rId9"/>
    <sheet name="ID" sheetId="10" r:id="rId10"/>
    <sheet name="IL" sheetId="11" r:id="rId11"/>
    <sheet name="IN" sheetId="12" r:id="rId12"/>
    <sheet name="KY" sheetId="13" r:id="rId13"/>
    <sheet name="LA" sheetId="14" r:id="rId14"/>
    <sheet name="ME" sheetId="15" r:id="rId15"/>
    <sheet name="MI" sheetId="16" r:id="rId16"/>
    <sheet name="MN" sheetId="17" r:id="rId17"/>
    <sheet name="MS" sheetId="18" r:id="rId18"/>
    <sheet name="MO" sheetId="19" r:id="rId19"/>
    <sheet name="MT" sheetId="20" r:id="rId20"/>
    <sheet name="NE" sheetId="21" r:id="rId21"/>
    <sheet name="NV" sheetId="22" r:id="rId22"/>
    <sheet name="NH" sheetId="23" r:id="rId23"/>
    <sheet name="NM" sheetId="24" r:id="rId24"/>
    <sheet name="NY" sheetId="25" r:id="rId25"/>
    <sheet name="NC" sheetId="26" r:id="rId26"/>
    <sheet name="ND" sheetId="27" r:id="rId27"/>
    <sheet name="OH" sheetId="28" r:id="rId28"/>
    <sheet name="OK" sheetId="29" r:id="rId29"/>
    <sheet name="OR" sheetId="30" r:id="rId30"/>
    <sheet name="PA" sheetId="31" r:id="rId31"/>
    <sheet name="PR" sheetId="32" r:id="rId32"/>
    <sheet name="SC" sheetId="33" r:id="rId33"/>
    <sheet name="SD" sheetId="34" r:id="rId34"/>
    <sheet name="TN" sheetId="35" r:id="rId35"/>
    <sheet name="TX" sheetId="36" r:id="rId36"/>
    <sheet name="UT" sheetId="37" r:id="rId37"/>
    <sheet name="VT" sheetId="38" r:id="rId38"/>
    <sheet name="VA" sheetId="39" r:id="rId39"/>
    <sheet name="WA" sheetId="40" r:id="rId40"/>
    <sheet name="WV" sheetId="41" r:id="rId41"/>
    <sheet name="WI" sheetId="42" r:id="rId42"/>
    <sheet name="WY" sheetId="43" r:id="rId43"/>
  </sheets>
  <externalReferences>
    <externalReference r:id="rId46"/>
    <externalReference r:id="rId47"/>
  </externalReferences>
  <definedNames/>
  <calcPr fullCalcOnLoad="1"/>
</workbook>
</file>

<file path=xl/sharedStrings.xml><?xml version="1.0" encoding="utf-8"?>
<sst xmlns="http://schemas.openxmlformats.org/spreadsheetml/2006/main" count="4111" uniqueCount="634">
  <si>
    <t>Projected County Shares of the State Payment* (Transition)</t>
  </si>
  <si>
    <t>State</t>
  </si>
  <si>
    <t>Eligible County</t>
  </si>
  <si>
    <t xml:space="preserve">FY2008 </t>
  </si>
  <si>
    <t>25% Rolling Ave</t>
  </si>
  <si>
    <t>Rolling Ave $</t>
  </si>
  <si>
    <t>Title I</t>
  </si>
  <si>
    <t>Title I $$</t>
  </si>
  <si>
    <t>Title II</t>
  </si>
  <si>
    <t>Title II $$</t>
  </si>
  <si>
    <t>Title III</t>
  </si>
  <si>
    <t>Title III $$</t>
  </si>
  <si>
    <t>AL</t>
  </si>
  <si>
    <t>Bibb</t>
  </si>
  <si>
    <t xml:space="preserve"> </t>
  </si>
  <si>
    <t>Calhoun</t>
  </si>
  <si>
    <t>Cherokee</t>
  </si>
  <si>
    <t>Chilton</t>
  </si>
  <si>
    <t>Clay</t>
  </si>
  <si>
    <t>Cleburne</t>
  </si>
  <si>
    <t>Covington</t>
  </si>
  <si>
    <t>Dallas</t>
  </si>
  <si>
    <t>Escambia</t>
  </si>
  <si>
    <t>Franklin</t>
  </si>
  <si>
    <t>Hale</t>
  </si>
  <si>
    <t>Lawrence</t>
  </si>
  <si>
    <t>Macon</t>
  </si>
  <si>
    <t>Perry</t>
  </si>
  <si>
    <t>Talladega</t>
  </si>
  <si>
    <t>Tuscaloosa</t>
  </si>
  <si>
    <t>Winston</t>
  </si>
  <si>
    <t xml:space="preserve">AL </t>
  </si>
  <si>
    <t>TOTAL</t>
  </si>
  <si>
    <t>AK</t>
  </si>
  <si>
    <t>Anchorage</t>
  </si>
  <si>
    <t>Haines</t>
  </si>
  <si>
    <t>Juneau</t>
  </si>
  <si>
    <t>Kenai Penin</t>
  </si>
  <si>
    <t>Kodiak Is.</t>
  </si>
  <si>
    <t>Ktn. Gateway</t>
  </si>
  <si>
    <t>Matanuska-S</t>
  </si>
  <si>
    <t>Sitka</t>
  </si>
  <si>
    <t>Unorganized</t>
  </si>
  <si>
    <t>Skagway</t>
  </si>
  <si>
    <t>Yakutat</t>
  </si>
  <si>
    <t>Wrangell</t>
  </si>
  <si>
    <t>AZ</t>
  </si>
  <si>
    <t>Apache</t>
  </si>
  <si>
    <t>Cochise</t>
  </si>
  <si>
    <t>Coconino</t>
  </si>
  <si>
    <t>Gila</t>
  </si>
  <si>
    <t>Graham</t>
  </si>
  <si>
    <t>Greenlee</t>
  </si>
  <si>
    <t>Maricopa</t>
  </si>
  <si>
    <t>Mohave</t>
  </si>
  <si>
    <t>Navajo</t>
  </si>
  <si>
    <t>Pima</t>
  </si>
  <si>
    <t>Pinal</t>
  </si>
  <si>
    <t>Santa Cruz</t>
  </si>
  <si>
    <t>Yavapai</t>
  </si>
  <si>
    <t>AR</t>
  </si>
  <si>
    <t>Ashley</t>
  </si>
  <si>
    <t>Baxter</t>
  </si>
  <si>
    <t>Benton</t>
  </si>
  <si>
    <t>Conway</t>
  </si>
  <si>
    <t>Crawford</t>
  </si>
  <si>
    <t>Garland</t>
  </si>
  <si>
    <t>Hot Spring</t>
  </si>
  <si>
    <t>Howard</t>
  </si>
  <si>
    <t>Johnson</t>
  </si>
  <si>
    <t>Lee</t>
  </si>
  <si>
    <t>Logan</t>
  </si>
  <si>
    <t>Madison</t>
  </si>
  <si>
    <t>Marion</t>
  </si>
  <si>
    <t>Montgomery</t>
  </si>
  <si>
    <t>Newton</t>
  </si>
  <si>
    <t>Phillips</t>
  </si>
  <si>
    <t>Pike</t>
  </si>
  <si>
    <t>Polk</t>
  </si>
  <si>
    <t>Pope</t>
  </si>
  <si>
    <t>Saline</t>
  </si>
  <si>
    <t>Scott</t>
  </si>
  <si>
    <t>Searcy</t>
  </si>
  <si>
    <t>Sebastian</t>
  </si>
  <si>
    <t>Stone</t>
  </si>
  <si>
    <t>Van Buren</t>
  </si>
  <si>
    <t>Washington</t>
  </si>
  <si>
    <t>Yell</t>
  </si>
  <si>
    <t>CA*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</si>
  <si>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</si>
  <si>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</si>
  <si>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</si>
  <si>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</si>
  <si>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</si>
  <si>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</si>
  <si>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</si>
  <si>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</si>
  <si>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</si>
  <si>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</si>
  <si>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</si>
  <si>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</si>
  <si>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</si>
  <si>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</si>
  <si>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</si>
  <si>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</si>
  <si>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</si>
  <si>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</si>
  <si>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</si>
  <si>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</si>
  <si>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Monterey</t>
  </si>
  <si>
    <t>Nevada</t>
  </si>
  <si>
    <t>Orange</t>
  </si>
  <si>
    <t>Placer</t>
  </si>
  <si>
    <t>Plumas</t>
  </si>
  <si>
    <t>Riverside</t>
  </si>
  <si>
    <t>San Bernardino</t>
  </si>
  <si>
    <t>San Diego</t>
  </si>
  <si>
    <t>San Luis Obispo</t>
  </si>
  <si>
    <t>Santa Barbara</t>
  </si>
  <si>
    <t>Shasta</t>
  </si>
  <si>
    <t>Sierra</t>
  </si>
  <si>
    <t>Siskiyou</t>
  </si>
  <si>
    <t>Tehama</t>
  </si>
  <si>
    <t>Trinity</t>
  </si>
  <si>
    <t>Tulare</t>
  </si>
  <si>
    <t>Tuolumne</t>
  </si>
  <si>
    <t>Ventura</t>
  </si>
  <si>
    <t>Yuba</t>
  </si>
  <si>
    <t>CO</t>
  </si>
  <si>
    <t>Alamosa</t>
  </si>
  <si>
    <t>Archuleta</t>
  </si>
  <si>
    <t>Boulder</t>
  </si>
  <si>
    <t>Chaffee</t>
  </si>
  <si>
    <t>Clear Creek</t>
  </si>
  <si>
    <t>Conejos</t>
  </si>
  <si>
    <t>Costilla</t>
  </si>
  <si>
    <t>Custer</t>
  </si>
  <si>
    <t>Delta</t>
  </si>
  <si>
    <t>Dolores</t>
  </si>
  <si>
    <t>Douglas</t>
  </si>
  <si>
    <t>Eagle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</si>
  <si>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</si>
  <si>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</si>
  <si>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</si>
  <si>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</si>
  <si>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</si>
  <si>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</si>
  <si>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</si>
  <si>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</si>
  <si>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</si>
  <si>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</si>
  <si>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</si>
  <si>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</si>
  <si>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</si>
  <si>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</si>
  <si>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</si>
  <si>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</si>
  <si>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</si>
  <si>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</si>
  <si>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Ouray</t>
  </si>
  <si>
    <t>Park</t>
  </si>
  <si>
    <t>Pitkin</t>
  </si>
  <si>
    <t>Pueblo</t>
  </si>
  <si>
    <t>Rio Blanco</t>
  </si>
  <si>
    <t>Rio Grande</t>
  </si>
  <si>
    <t>Routt</t>
  </si>
  <si>
    <t>Saguache</t>
  </si>
  <si>
    <t>San Juan</t>
  </si>
  <si>
    <t>San Miguel</t>
  </si>
  <si>
    <t>Summit</t>
  </si>
  <si>
    <t>Teller</t>
  </si>
  <si>
    <t>FL</t>
  </si>
  <si>
    <t>Baker</t>
  </si>
  <si>
    <t>Columbia</t>
  </si>
  <si>
    <t>Leon</t>
  </si>
  <si>
    <t>Liberty</t>
  </si>
  <si>
    <t>Okaloosa</t>
  </si>
  <si>
    <t>Putnam</t>
  </si>
  <si>
    <t>Santa Rosa</t>
  </si>
  <si>
    <t>Wakulla</t>
  </si>
  <si>
    <t>Walton</t>
  </si>
  <si>
    <t>Bay</t>
  </si>
  <si>
    <t>Bradford</t>
  </si>
  <si>
    <t>Hamilton</t>
  </si>
  <si>
    <t>Seminole</t>
  </si>
  <si>
    <t>GA</t>
  </si>
  <si>
    <t>Banks</t>
  </si>
  <si>
    <t>Catoosa</t>
  </si>
  <si>
    <t>Chattooga</t>
  </si>
  <si>
    <t>Dawson</t>
  </si>
  <si>
    <t>Fannin</t>
  </si>
  <si>
    <t>Floyd</t>
  </si>
  <si>
    <t>Gilmer</t>
  </si>
  <si>
    <t>Gordon</t>
  </si>
  <si>
    <t>Greene</t>
  </si>
  <si>
    <t>Habersham</t>
  </si>
  <si>
    <t>Jasper</t>
  </si>
  <si>
    <t>Jones</t>
  </si>
  <si>
    <t>Lumpkin</t>
  </si>
  <si>
    <t>Monroe</t>
  </si>
  <si>
    <t>Morgan</t>
  </si>
  <si>
    <t>Murray</t>
  </si>
  <si>
    <t>Oconee</t>
  </si>
  <si>
    <t>Oglethorpe</t>
  </si>
  <si>
    <t>Rabun</t>
  </si>
  <si>
    <t>Stephens</t>
  </si>
  <si>
    <t>Towns</t>
  </si>
  <si>
    <t>Union</t>
  </si>
  <si>
    <t>Walker</t>
  </si>
  <si>
    <t>White</t>
  </si>
  <si>
    <t>Whitfield</t>
  </si>
  <si>
    <t>ID</t>
  </si>
  <si>
    <t>Ada</t>
  </si>
  <si>
    <t>Adams</t>
  </si>
  <si>
    <t>Bannock</t>
  </si>
  <si>
    <t>Bear Lake</t>
  </si>
  <si>
    <t>Benewah</t>
  </si>
  <si>
    <t>Blaine</t>
  </si>
  <si>
    <t>Boise</t>
  </si>
  <si>
    <t>Bonner</t>
  </si>
  <si>
    <t>Bonneville</t>
  </si>
  <si>
    <t>Boundary</t>
  </si>
  <si>
    <t>Camas</t>
  </si>
  <si>
    <t>Caribou</t>
  </si>
  <si>
    <t>Cassia</t>
  </si>
  <si>
    <t>Clark</t>
  </si>
  <si>
    <t>Clearwater</t>
  </si>
  <si>
    <t>Elmore</t>
  </si>
  <si>
    <t>Gem</t>
  </si>
  <si>
    <t>Idaho</t>
  </si>
  <si>
    <t>Kootenai</t>
  </si>
  <si>
    <t>Latah</t>
  </si>
  <si>
    <t>Lemhi</t>
  </si>
  <si>
    <t>Lewis</t>
  </si>
  <si>
    <t>Nez Perce</t>
  </si>
  <si>
    <t>Oneida</t>
  </si>
  <si>
    <t>Power</t>
  </si>
  <si>
    <t>Shoshone</t>
  </si>
  <si>
    <t>Teton</t>
  </si>
  <si>
    <t>Twin Falls</t>
  </si>
  <si>
    <t>Valley</t>
  </si>
  <si>
    <t>IL</t>
  </si>
  <si>
    <t>Alexander</t>
  </si>
  <si>
    <t>Gallatin</t>
  </si>
  <si>
    <t>Hardin</t>
  </si>
  <si>
    <t>Massac</t>
  </si>
  <si>
    <t>Will</t>
  </si>
  <si>
    <t>Williamson</t>
  </si>
  <si>
    <t>IN</t>
  </si>
  <si>
    <t>Brown</t>
  </si>
  <si>
    <t>Dubois</t>
  </si>
  <si>
    <t>Martin</t>
  </si>
  <si>
    <t>KY</t>
  </si>
  <si>
    <t>Bath</t>
  </si>
  <si>
    <t>Estill</t>
  </si>
  <si>
    <t>Harlan</t>
  </si>
  <si>
    <t>Knox</t>
  </si>
  <si>
    <t>Laurel</t>
  </si>
  <si>
    <t>Leslie</t>
  </si>
  <si>
    <t>Letcher</t>
  </si>
  <si>
    <t>Lyon</t>
  </si>
  <si>
    <t>McCreary</t>
  </si>
  <si>
    <t>Menifee</t>
  </si>
  <si>
    <t>Owsley</t>
  </si>
  <si>
    <t>Powell</t>
  </si>
  <si>
    <t>Pulaski</t>
  </si>
  <si>
    <t>Rockcastle</t>
  </si>
  <si>
    <t>Rowan</t>
  </si>
  <si>
    <t>Trigg</t>
  </si>
  <si>
    <t>Wayne</t>
  </si>
  <si>
    <t>Whitley</t>
  </si>
  <si>
    <t>Wolfe</t>
  </si>
  <si>
    <t xml:space="preserve">KY </t>
  </si>
  <si>
    <t>LA*</t>
  </si>
  <si>
    <t>Claiborne</t>
  </si>
  <si>
    <t>Grant</t>
  </si>
  <si>
    <t>Natchitoches</t>
  </si>
  <si>
    <t>Rapides</t>
  </si>
  <si>
    <t>Vernon</t>
  </si>
  <si>
    <t>Webster</t>
  </si>
  <si>
    <t>Winn</t>
  </si>
  <si>
    <t>ME</t>
  </si>
  <si>
    <t>Oxford</t>
  </si>
  <si>
    <t>York</t>
  </si>
  <si>
    <t>MI</t>
  </si>
  <si>
    <t>Alcona</t>
  </si>
  <si>
    <t>Alger</t>
  </si>
  <si>
    <t>Baraga</t>
  </si>
  <si>
    <t>Barry</t>
  </si>
  <si>
    <t>Cheboygan</t>
  </si>
  <si>
    <t>Chippewa</t>
  </si>
  <si>
    <t>Genesee</t>
  </si>
  <si>
    <t>Gogebic</t>
  </si>
  <si>
    <t>G. Traverse</t>
  </si>
  <si>
    <t>Houghton</t>
  </si>
  <si>
    <t>Iosco</t>
  </si>
  <si>
    <t>Iron</t>
  </si>
  <si>
    <t>Mackinac</t>
  </si>
  <si>
    <t>Manistee</t>
  </si>
  <si>
    <t>Marquette</t>
  </si>
  <si>
    <t>Mason</t>
  </si>
  <si>
    <t>Mecosta</t>
  </si>
  <si>
    <t>Montcalm</t>
  </si>
  <si>
    <t>Muskegon</t>
  </si>
  <si>
    <t>Newaygo</t>
  </si>
  <si>
    <t>Oceana</t>
  </si>
  <si>
    <t>Ogemaw</t>
  </si>
  <si>
    <t>Ontonagon</t>
  </si>
  <si>
    <t>Oscoda</t>
  </si>
  <si>
    <t>Otsego</t>
  </si>
  <si>
    <t>Schoolcraft</t>
  </si>
  <si>
    <t>Wexford</t>
  </si>
  <si>
    <t>MN</t>
  </si>
  <si>
    <t>Beltrami</t>
  </si>
  <si>
    <t>Cass</t>
  </si>
  <si>
    <t>Cook</t>
  </si>
  <si>
    <t>Itasca</t>
  </si>
  <si>
    <t>Koochiching</t>
  </si>
  <si>
    <t>St. Louis</t>
  </si>
  <si>
    <t>MS</t>
  </si>
  <si>
    <t>Amite</t>
  </si>
  <si>
    <t>Chickasaw</t>
  </si>
  <si>
    <t>Choctaw</t>
  </si>
  <si>
    <t>Copiah</t>
  </si>
  <si>
    <t>Forrest</t>
  </si>
  <si>
    <t>George</t>
  </si>
  <si>
    <t>Harrison</t>
  </si>
  <si>
    <t>Lafayette</t>
  </si>
  <si>
    <t>Lincoln</t>
  </si>
  <si>
    <t>Marshall</t>
  </si>
  <si>
    <t>Oktibbeha</t>
  </si>
  <si>
    <t>Pearl River</t>
  </si>
  <si>
    <t>Pontotoc</t>
  </si>
  <si>
    <t>Sharkey</t>
  </si>
  <si>
    <t>Smith</t>
  </si>
  <si>
    <t>Tippah</t>
  </si>
  <si>
    <t>Wilkinson</t>
  </si>
  <si>
    <t>Yalobusha</t>
  </si>
  <si>
    <t>MO</t>
  </si>
  <si>
    <t>Bollinger</t>
  </si>
  <si>
    <t>Boone</t>
  </si>
  <si>
    <t>Butler</t>
  </si>
  <si>
    <t>Callaway</t>
  </si>
  <si>
    <t>Carter</t>
  </si>
  <si>
    <t>Christian</t>
  </si>
  <si>
    <t>Dent</t>
  </si>
  <si>
    <t>Howell</t>
  </si>
  <si>
    <t>Laclede</t>
  </si>
  <si>
    <t>Oregon</t>
  </si>
  <si>
    <t>Ozark</t>
  </si>
  <si>
    <t>Phelps</t>
  </si>
  <si>
    <t>Reynolds</t>
  </si>
  <si>
    <t>Ripley</t>
  </si>
  <si>
    <t>Shannon</t>
  </si>
  <si>
    <t>St.Francois</t>
  </si>
  <si>
    <t>St.Genevieve</t>
  </si>
  <si>
    <t>Taney</t>
  </si>
  <si>
    <t>Texas</t>
  </si>
  <si>
    <t>Wright</t>
  </si>
  <si>
    <t>MT</t>
  </si>
  <si>
    <t>Beaverhead</t>
  </si>
  <si>
    <t>Broadwater</t>
  </si>
  <si>
    <t>Carbon</t>
  </si>
  <si>
    <t>Cascade</t>
  </si>
  <si>
    <t>Chouteau</t>
  </si>
  <si>
    <t>Deer Lodge</t>
  </si>
  <si>
    <t>Fergus</t>
  </si>
  <si>
    <t>Flathead</t>
  </si>
  <si>
    <t>Glacier</t>
  </si>
  <si>
    <t>Golden Val.</t>
  </si>
  <si>
    <t>Granite</t>
  </si>
  <si>
    <t>Judith Basin</t>
  </si>
  <si>
    <t>Lewis&amp;Clark</t>
  </si>
  <si>
    <t>Meagher</t>
  </si>
  <si>
    <t>Missoula</t>
  </si>
  <si>
    <t>Pondera</t>
  </si>
  <si>
    <t>Powder River</t>
  </si>
  <si>
    <t>Ravalli</t>
  </si>
  <si>
    <t>Rosebud</t>
  </si>
  <si>
    <t>Sanders</t>
  </si>
  <si>
    <t>Silver Bow</t>
  </si>
  <si>
    <t>Stillwater</t>
  </si>
  <si>
    <t>Sweet Grass</t>
  </si>
  <si>
    <t>Wheatland</t>
  </si>
  <si>
    <t>NE</t>
  </si>
  <si>
    <t>Cherry</t>
  </si>
  <si>
    <t>Dawes</t>
  </si>
  <si>
    <t>Sioux</t>
  </si>
  <si>
    <t>Thomas</t>
  </si>
  <si>
    <t>NV</t>
  </si>
  <si>
    <t>Carson City</t>
  </si>
  <si>
    <t>Elko</t>
  </si>
  <si>
    <t>Esmeralda</t>
  </si>
  <si>
    <t>Eureka</t>
  </si>
  <si>
    <t>Lander</t>
  </si>
  <si>
    <t>Nye</t>
  </si>
  <si>
    <t>Washoe</t>
  </si>
  <si>
    <t>White Pine</t>
  </si>
  <si>
    <t>NH</t>
  </si>
  <si>
    <t>Carroll</t>
  </si>
  <si>
    <t>Coos</t>
  </si>
  <si>
    <t>Grafton</t>
  </si>
  <si>
    <t>NM</t>
  </si>
  <si>
    <t>BERNALILLO</t>
  </si>
  <si>
    <t>CATRON</t>
  </si>
  <si>
    <t>CHAVEZ</t>
  </si>
  <si>
    <t>CIBOLA</t>
  </si>
  <si>
    <t>COLFAX</t>
  </si>
  <si>
    <t>EDDY</t>
  </si>
  <si>
    <t>GRANT</t>
  </si>
  <si>
    <t>HIDALGO</t>
  </si>
  <si>
    <t>LINCOLN</t>
  </si>
  <si>
    <t>LOS ALAMOS</t>
  </si>
  <si>
    <t>MCKINLEY</t>
  </si>
  <si>
    <t>MORA</t>
  </si>
  <si>
    <t>OTERO</t>
  </si>
  <si>
    <t>RIO ARRIBA</t>
  </si>
  <si>
    <t>SAN MIGUEL</t>
  </si>
  <si>
    <t>SANDOVAL</t>
  </si>
  <si>
    <t>SANTA FE</t>
  </si>
  <si>
    <t>SIERRA</t>
  </si>
  <si>
    <t>SOCORRO</t>
  </si>
  <si>
    <t>TAOS</t>
  </si>
  <si>
    <t>TORRANCE</t>
  </si>
  <si>
    <t>VALENCIA</t>
  </si>
  <si>
    <t>NY</t>
  </si>
  <si>
    <t>Schuyler</t>
  </si>
  <si>
    <t>Seneca</t>
  </si>
  <si>
    <t>NC</t>
  </si>
  <si>
    <t>Ashe</t>
  </si>
  <si>
    <t>Avery</t>
  </si>
  <si>
    <t>Buncombe</t>
  </si>
  <si>
    <t>Burke</t>
  </si>
  <si>
    <t>Caldwell</t>
  </si>
  <si>
    <t>Carteret</t>
  </si>
  <si>
    <t>Craven</t>
  </si>
  <si>
    <t>Davidson</t>
  </si>
  <si>
    <t>Haywood</t>
  </si>
  <si>
    <t>Henderson</t>
  </si>
  <si>
    <t>Mc Dowell</t>
  </si>
  <si>
    <t>Mitchell</t>
  </si>
  <si>
    <t>Randolph</t>
  </si>
  <si>
    <t>Swain</t>
  </si>
  <si>
    <t>Transylvania</t>
  </si>
  <si>
    <t>Watauga</t>
  </si>
  <si>
    <t>Yancey</t>
  </si>
  <si>
    <t>ND</t>
  </si>
  <si>
    <t>McHenry</t>
  </si>
  <si>
    <t>OH</t>
  </si>
  <si>
    <t>Athens</t>
  </si>
  <si>
    <t>Gallia</t>
  </si>
  <si>
    <t>Hocking</t>
  </si>
  <si>
    <t>Noble</t>
  </si>
  <si>
    <t>Scioto</t>
  </si>
  <si>
    <t>Vinton</t>
  </si>
  <si>
    <t>OK</t>
  </si>
  <si>
    <t>Le Flore</t>
  </si>
  <si>
    <t>McCurtain</t>
  </si>
  <si>
    <t>OR*</t>
  </si>
  <si>
    <t>Clackamas</t>
  </si>
  <si>
    <t>Crook</t>
  </si>
  <si>
    <t>Curry</t>
  </si>
  <si>
    <t>Deschutes</t>
  </si>
  <si>
    <t>Harney</t>
  </si>
  <si>
    <t>Hood River</t>
  </si>
  <si>
    <t>Josephine</t>
  </si>
  <si>
    <t>Klamath</t>
  </si>
  <si>
    <t>Lane</t>
  </si>
  <si>
    <t>Linn</t>
  </si>
  <si>
    <t>Malheur</t>
  </si>
  <si>
    <t>Morrow</t>
  </si>
  <si>
    <t>Multnomah</t>
  </si>
  <si>
    <t>Tillamook</t>
  </si>
  <si>
    <t>Umatilla</t>
  </si>
  <si>
    <t>Wallowa</t>
  </si>
  <si>
    <t>Wasco</t>
  </si>
  <si>
    <t>Wheeler</t>
  </si>
  <si>
    <t>Yamhill</t>
  </si>
  <si>
    <t>PA*</t>
  </si>
  <si>
    <t>Elk</t>
  </si>
  <si>
    <t>Forest</t>
  </si>
  <si>
    <t>McKean</t>
  </si>
  <si>
    <t>Warren</t>
  </si>
  <si>
    <t>PR</t>
  </si>
  <si>
    <t>Cabovanas</t>
  </si>
  <si>
    <t>Ceiba</t>
  </si>
  <si>
    <t>Fajardo</t>
  </si>
  <si>
    <t>Juncos</t>
  </si>
  <si>
    <t>Las Piedras</t>
  </si>
  <si>
    <t>Luquillo</t>
  </si>
  <si>
    <t>Naguabo</t>
  </si>
  <si>
    <t>SC*</t>
  </si>
  <si>
    <t>Aiken</t>
  </si>
  <si>
    <t>Abbeville</t>
  </si>
  <si>
    <t>Berkeley</t>
  </si>
  <si>
    <t>Charleston</t>
  </si>
  <si>
    <t>Chester</t>
  </si>
  <si>
    <t>Edgefield</t>
  </si>
  <si>
    <t>Fairfield</t>
  </si>
  <si>
    <t>Greenwood</t>
  </si>
  <si>
    <t>Laurens</t>
  </si>
  <si>
    <t>McCormick</t>
  </si>
  <si>
    <t>Newberry</t>
  </si>
  <si>
    <t>Saluda</t>
  </si>
  <si>
    <t>SD*</t>
  </si>
  <si>
    <t>Fall River</t>
  </si>
  <si>
    <t>Harding</t>
  </si>
  <si>
    <t>Meade</t>
  </si>
  <si>
    <t>Pennington</t>
  </si>
  <si>
    <t>TN</t>
  </si>
  <si>
    <t>Cocke</t>
  </si>
  <si>
    <t>McMinn</t>
  </si>
  <si>
    <t>Stewart</t>
  </si>
  <si>
    <t>Sullivan</t>
  </si>
  <si>
    <t>Unicoi</t>
  </si>
  <si>
    <t>TX*</t>
  </si>
  <si>
    <t>Angelina</t>
  </si>
  <si>
    <t>Houston</t>
  </si>
  <si>
    <t>Nacogdoches</t>
  </si>
  <si>
    <t>Sabine</t>
  </si>
  <si>
    <t>San Augustine</t>
  </si>
  <si>
    <t>San Jacinto</t>
  </si>
  <si>
    <t>Shelby</t>
  </si>
  <si>
    <t>UT</t>
  </si>
  <si>
    <t>Beaver</t>
  </si>
  <si>
    <t>Box Elder</t>
  </si>
  <si>
    <t>Cache</t>
  </si>
  <si>
    <t>Daggett</t>
  </si>
  <si>
    <t>Davis</t>
  </si>
  <si>
    <t>Duchesne</t>
  </si>
  <si>
    <t>Emery</t>
  </si>
  <si>
    <t>Juab</t>
  </si>
  <si>
    <t>Kane</t>
  </si>
  <si>
    <t>Millard</t>
  </si>
  <si>
    <t>Piute</t>
  </si>
  <si>
    <t>Rich</t>
  </si>
  <si>
    <t>Salt Lake</t>
  </si>
  <si>
    <t>Sanpete</t>
  </si>
  <si>
    <t>Sevier</t>
  </si>
  <si>
    <t>Tooele</t>
  </si>
  <si>
    <t>Uintah</t>
  </si>
  <si>
    <t>Utah</t>
  </si>
  <si>
    <t>Wasatch</t>
  </si>
  <si>
    <t>Weber</t>
  </si>
  <si>
    <t>VT</t>
  </si>
  <si>
    <t>Addison</t>
  </si>
  <si>
    <t>Bennington</t>
  </si>
  <si>
    <t>Essex</t>
  </si>
  <si>
    <t>Rutland</t>
  </si>
  <si>
    <t>Windham</t>
  </si>
  <si>
    <t>Windsor</t>
  </si>
  <si>
    <t>VA</t>
  </si>
  <si>
    <t>Allegheny</t>
  </si>
  <si>
    <t>Amherst</t>
  </si>
  <si>
    <t>Augusta</t>
  </si>
  <si>
    <t>Bedford</t>
  </si>
  <si>
    <t>Bland</t>
  </si>
  <si>
    <t>Botetourt</t>
  </si>
  <si>
    <t>Craig</t>
  </si>
  <si>
    <t>Dickenson</t>
  </si>
  <si>
    <t>Frederick</t>
  </si>
  <si>
    <t>Giles</t>
  </si>
  <si>
    <t>Grayson</t>
  </si>
  <si>
    <t>Highland</t>
  </si>
  <si>
    <t>Nelson</t>
  </si>
  <si>
    <t>Page</t>
  </si>
  <si>
    <t>Roanoke</t>
  </si>
  <si>
    <t>Rockbridge</t>
  </si>
  <si>
    <t>Rockingham</t>
  </si>
  <si>
    <t>Shenandoah</t>
  </si>
  <si>
    <t>Smyth</t>
  </si>
  <si>
    <t>Tazewell</t>
  </si>
  <si>
    <t>Wise</t>
  </si>
  <si>
    <t>Wythe</t>
  </si>
  <si>
    <t>WA*</t>
  </si>
  <si>
    <t>Asotin</t>
  </si>
  <si>
    <t>Chelan</t>
  </si>
  <si>
    <t>Clallam</t>
  </si>
  <si>
    <t>Cowlitz</t>
  </si>
  <si>
    <t>Ferry</t>
  </si>
  <si>
    <t>Grays Harbor</t>
  </si>
  <si>
    <t>King</t>
  </si>
  <si>
    <t>Kittitas</t>
  </si>
  <si>
    <t>Klickitat</t>
  </si>
  <si>
    <t>Okanogan</t>
  </si>
  <si>
    <t>Pend Oreille</t>
  </si>
  <si>
    <t>Pierce</t>
  </si>
  <si>
    <t>Skagit</t>
  </si>
  <si>
    <t>Skamania</t>
  </si>
  <si>
    <t>Snohomish</t>
  </si>
  <si>
    <t>Stevens</t>
  </si>
  <si>
    <t>Thurston</t>
  </si>
  <si>
    <t>Walla Walla</t>
  </si>
  <si>
    <t>Whatcom</t>
  </si>
  <si>
    <t>Yakima</t>
  </si>
  <si>
    <t>WV</t>
  </si>
  <si>
    <t>Barbour</t>
  </si>
  <si>
    <t>Greenbrier</t>
  </si>
  <si>
    <t>Hampshire</t>
  </si>
  <si>
    <t>Hardy</t>
  </si>
  <si>
    <t>Nicholas</t>
  </si>
  <si>
    <t>Pendleton</t>
  </si>
  <si>
    <t>Pocahontas</t>
  </si>
  <si>
    <t>Preston</t>
  </si>
  <si>
    <t>Tucker</t>
  </si>
  <si>
    <t>WI</t>
  </si>
  <si>
    <t>Ashland</t>
  </si>
  <si>
    <t>Bayfield</t>
  </si>
  <si>
    <t>Florence</t>
  </si>
  <si>
    <t>Langlade</t>
  </si>
  <si>
    <t>Oconto</t>
  </si>
  <si>
    <t>Price</t>
  </si>
  <si>
    <t>Sawyer</t>
  </si>
  <si>
    <t>Taylor</t>
  </si>
  <si>
    <t>Vilas</t>
  </si>
  <si>
    <t>WY</t>
  </si>
  <si>
    <t>Albany</t>
  </si>
  <si>
    <t>Big Horn</t>
  </si>
  <si>
    <t>Converse</t>
  </si>
  <si>
    <t>Hot Springs</t>
  </si>
  <si>
    <t>Natrona</t>
  </si>
  <si>
    <t>Platte</t>
  </si>
  <si>
    <t>Sheridan</t>
  </si>
  <si>
    <t>Sublette</t>
  </si>
  <si>
    <t>Sweetwater</t>
  </si>
  <si>
    <t>Uinta</t>
  </si>
  <si>
    <t>Washakie</t>
  </si>
  <si>
    <t>Weston</t>
  </si>
  <si>
    <t>TOTALS</t>
  </si>
  <si>
    <t>*For the covered states of CA, LA, OR, PA, SC, SD, TX, and WA this is the 'transition payment', in lieu of the State payment, for FY08-10</t>
  </si>
  <si>
    <t>County Shares of the State Payment* (Transition)</t>
  </si>
  <si>
    <t>County Share of State's 25% Payment (7 year rolling average)</t>
  </si>
  <si>
    <t>Special Act Payments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</si>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</sst>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1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centerContinuous" vertical="center" wrapText="1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1" fillId="4" borderId="2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5" fillId="6" borderId="0" xfId="0" applyNumberFormat="1" applyFont="1" applyFill="1" applyBorder="1" applyAlignment="1">
      <alignment horizontal="left"/>
    </xf>
    <xf numFmtId="164" fontId="5" fillId="7" borderId="0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/>
    </xf>
    <xf numFmtId="164" fontId="5" fillId="4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1" fillId="7" borderId="5" xfId="0" applyNumberFormat="1" applyFont="1" applyFill="1" applyBorder="1" applyAlignment="1">
      <alignment horizontal="left"/>
    </xf>
    <xf numFmtId="164" fontId="1" fillId="0" borderId="5" xfId="17" applyNumberFormat="1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6" borderId="0" xfId="0" applyNumberFormat="1" applyFill="1" applyAlignment="1">
      <alignment/>
    </xf>
    <xf numFmtId="164" fontId="1" fillId="0" borderId="0" xfId="0" applyNumberFormat="1" applyFont="1" applyBorder="1" applyAlignment="1">
      <alignment/>
    </xf>
    <xf numFmtId="164" fontId="0" fillId="2" borderId="0" xfId="0" applyNumberFormat="1" applyFont="1" applyFill="1" applyAlignment="1">
      <alignment/>
    </xf>
    <xf numFmtId="164" fontId="1" fillId="0" borderId="6" xfId="0" applyNumberFormat="1" applyFont="1" applyBorder="1" applyAlignment="1">
      <alignment/>
    </xf>
    <xf numFmtId="164" fontId="1" fillId="2" borderId="7" xfId="0" applyNumberFormat="1" applyFont="1" applyFill="1" applyBorder="1" applyAlignment="1">
      <alignment wrapText="1"/>
    </xf>
    <xf numFmtId="164" fontId="1" fillId="2" borderId="0" xfId="0" applyNumberFormat="1" applyFont="1" applyFill="1" applyAlignment="1">
      <alignment wrapText="1"/>
    </xf>
    <xf numFmtId="164" fontId="0" fillId="2" borderId="8" xfId="0" applyNumberFormat="1" applyFill="1" applyBorder="1" applyAlignment="1">
      <alignment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0" fillId="8" borderId="1" xfId="0" applyNumberFormat="1" applyFont="1" applyFill="1" applyBorder="1" applyAlignment="1">
      <alignment/>
    </xf>
    <xf numFmtId="164" fontId="0" fillId="8" borderId="0" xfId="0" applyNumberFormat="1" applyFill="1" applyAlignment="1">
      <alignment/>
    </xf>
    <xf numFmtId="164" fontId="0" fillId="8" borderId="4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9" fillId="2" borderId="0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wrapText="1"/>
    </xf>
    <xf numFmtId="164" fontId="0" fillId="2" borderId="0" xfId="0" applyNumberForma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nota\LOCALS~1\Temp\notes56D3E9\srs.010809.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unty%20Cal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ed Data"/>
      <sheetName val="County Calc "/>
      <sheetName val="10-3"/>
      <sheetName val="County Summary_values"/>
      <sheetName val="18-1"/>
      <sheetName val="10-1"/>
      <sheetName val="State Summary_calcs"/>
    </sheetNames>
    <sheetDataSet>
      <sheetData sheetId="0">
        <row r="2">
          <cell r="U2">
            <v>259553.40525034498</v>
          </cell>
        </row>
        <row r="3">
          <cell r="U3">
            <v>60154.28799905127</v>
          </cell>
        </row>
        <row r="4">
          <cell r="U4">
            <v>6033.072014008632</v>
          </cell>
        </row>
        <row r="5">
          <cell r="U5">
            <v>79281.22589210448</v>
          </cell>
        </row>
        <row r="6">
          <cell r="U6">
            <v>214136.7187850427</v>
          </cell>
        </row>
        <row r="7">
          <cell r="U7">
            <v>316943.29770201916</v>
          </cell>
        </row>
        <row r="8">
          <cell r="U8">
            <v>251300.785481318</v>
          </cell>
        </row>
        <row r="9">
          <cell r="U9">
            <v>7246.35754914699</v>
          </cell>
        </row>
        <row r="10">
          <cell r="U10">
            <v>156393.5679034572</v>
          </cell>
        </row>
        <row r="11">
          <cell r="U11">
            <v>4473.224621931016</v>
          </cell>
        </row>
        <row r="12">
          <cell r="U12">
            <v>126002.96588332225</v>
          </cell>
        </row>
        <row r="13">
          <cell r="U13">
            <v>288532.60945645516</v>
          </cell>
        </row>
        <row r="14">
          <cell r="U14">
            <v>71285.32960245854</v>
          </cell>
        </row>
        <row r="15">
          <cell r="U15">
            <v>137385.77000689745</v>
          </cell>
        </row>
        <row r="16">
          <cell r="U16">
            <v>123819.71776382481</v>
          </cell>
        </row>
        <row r="17">
          <cell r="U17">
            <v>22010.90701366488</v>
          </cell>
        </row>
        <row r="18">
          <cell r="U18">
            <v>320857.1102277914</v>
          </cell>
        </row>
        <row r="19">
          <cell r="U19">
            <v>156532.3922992323</v>
          </cell>
        </row>
        <row r="20">
          <cell r="U20">
            <v>600033.1442738841</v>
          </cell>
        </row>
        <row r="21">
          <cell r="U21">
            <v>1200958.9733329476</v>
          </cell>
        </row>
        <row r="22">
          <cell r="U22">
            <v>1023478.7533141368</v>
          </cell>
        </row>
        <row r="23">
          <cell r="U23">
            <v>2655.8593539342664</v>
          </cell>
        </row>
        <row r="24">
          <cell r="U24">
            <v>2020707.4263597804</v>
          </cell>
        </row>
        <row r="25">
          <cell r="U25">
            <v>43587.343779458635</v>
          </cell>
        </row>
        <row r="26">
          <cell r="U26">
            <v>1905359.6509166993</v>
          </cell>
        </row>
        <row r="27">
          <cell r="U27">
            <v>14419961.41478452</v>
          </cell>
        </row>
        <row r="28">
          <cell r="U28">
            <v>126332.43046310634</v>
          </cell>
        </row>
        <row r="29">
          <cell r="U29">
            <v>947635.3337067582</v>
          </cell>
        </row>
        <row r="30">
          <cell r="U30">
            <v>2267401.794358613</v>
          </cell>
        </row>
        <row r="31">
          <cell r="U31">
            <v>1773596.3371129942</v>
          </cell>
        </row>
        <row r="32">
          <cell r="U32">
            <v>703815.2802583568</v>
          </cell>
        </row>
        <row r="33">
          <cell r="U33">
            <v>5610043.562456874</v>
          </cell>
        </row>
        <row r="34">
          <cell r="U34">
            <v>2851049.439249907</v>
          </cell>
        </row>
        <row r="35">
          <cell r="U35">
            <v>991292.7084701323</v>
          </cell>
        </row>
        <row r="36">
          <cell r="U36">
            <v>1219222.4174047615</v>
          </cell>
        </row>
        <row r="37">
          <cell r="U37">
            <v>615699.634807658</v>
          </cell>
        </row>
        <row r="38">
          <cell r="U38">
            <v>14309.278629213926</v>
          </cell>
        </row>
        <row r="39">
          <cell r="U39">
            <v>2106088.202473263</v>
          </cell>
        </row>
        <row r="40">
          <cell r="U40">
            <v>450108.8429443157</v>
          </cell>
        </row>
        <row r="41">
          <cell r="U41">
            <v>504952.95816363796</v>
          </cell>
        </row>
        <row r="42">
          <cell r="U42">
            <v>958775.3550959103</v>
          </cell>
        </row>
        <row r="43">
          <cell r="U43">
            <v>3402519.563793465</v>
          </cell>
        </row>
        <row r="44">
          <cell r="U44">
            <v>6632.801995097011</v>
          </cell>
        </row>
        <row r="45">
          <cell r="U45">
            <v>143089.1562335199</v>
          </cell>
        </row>
        <row r="46">
          <cell r="U46" t="str">
            <v> </v>
          </cell>
        </row>
        <row r="47">
          <cell r="U47">
            <v>17429.62675404524</v>
          </cell>
        </row>
        <row r="48">
          <cell r="U48">
            <v>260535.28077159205</v>
          </cell>
        </row>
        <row r="49">
          <cell r="U49">
            <v>286806.0257186338</v>
          </cell>
        </row>
        <row r="50">
          <cell r="U50">
            <v>321296.4544080093</v>
          </cell>
        </row>
        <row r="51">
          <cell r="U51" t="str">
            <v> </v>
          </cell>
        </row>
        <row r="52">
          <cell r="U52">
            <v>5820.800167007111</v>
          </cell>
        </row>
        <row r="53">
          <cell r="U53">
            <v>690645.1976721438</v>
          </cell>
        </row>
        <row r="54">
          <cell r="U54">
            <v>77933.6431596932</v>
          </cell>
        </row>
        <row r="55">
          <cell r="U55">
            <v>328572.38654569176</v>
          </cell>
        </row>
        <row r="56">
          <cell r="U56">
            <v>167455.12538348016</v>
          </cell>
        </row>
        <row r="57">
          <cell r="U57" t="str">
            <v> </v>
          </cell>
        </row>
        <row r="58">
          <cell r="U58">
            <v>1706640.8650525897</v>
          </cell>
        </row>
        <row r="59">
          <cell r="U59">
            <v>866635.1809243908</v>
          </cell>
        </row>
        <row r="60">
          <cell r="U60">
            <v>381503.52097749675</v>
          </cell>
        </row>
        <row r="61">
          <cell r="U61">
            <v>53034.28803892231</v>
          </cell>
        </row>
        <row r="62">
          <cell r="U62">
            <v>31344.322918817063</v>
          </cell>
        </row>
        <row r="63">
          <cell r="U63">
            <v>1082005.494368146</v>
          </cell>
        </row>
        <row r="64">
          <cell r="U64">
            <v>500179.384912483</v>
          </cell>
        </row>
        <row r="65">
          <cell r="U65">
            <v>146405.33627541133</v>
          </cell>
        </row>
        <row r="66">
          <cell r="U66">
            <v>1945452.3270153224</v>
          </cell>
        </row>
        <row r="67">
          <cell r="U67">
            <v>144435.52279417447</v>
          </cell>
        </row>
        <row r="68">
          <cell r="U68">
            <v>38466.949409036715</v>
          </cell>
        </row>
        <row r="69">
          <cell r="U69">
            <v>214264.64718393033</v>
          </cell>
        </row>
        <row r="70">
          <cell r="U70">
            <v>106917.09754864992</v>
          </cell>
        </row>
        <row r="71">
          <cell r="U71" t="str">
            <v> </v>
          </cell>
        </row>
        <row r="72">
          <cell r="U72">
            <v>1022314.6352820185</v>
          </cell>
        </row>
        <row r="112">
          <cell r="U112">
            <v>39860.28495351201</v>
          </cell>
        </row>
        <row r="113">
          <cell r="U113">
            <v>793852.6889813013</v>
          </cell>
        </row>
        <row r="114">
          <cell r="U114">
            <v>64050.14700359538</v>
          </cell>
        </row>
        <row r="115">
          <cell r="U115">
            <v>655430.6578135879</v>
          </cell>
        </row>
        <row r="116">
          <cell r="U116" t="str">
            <v> </v>
          </cell>
        </row>
        <row r="117">
          <cell r="U117">
            <v>961859.4791801003</v>
          </cell>
        </row>
        <row r="118">
          <cell r="U118">
            <v>1218.442233587179</v>
          </cell>
        </row>
        <row r="119">
          <cell r="U119">
            <v>229509.62160478916</v>
          </cell>
        </row>
        <row r="120">
          <cell r="U120">
            <v>349977.8941955255</v>
          </cell>
        </row>
        <row r="121">
          <cell r="U121">
            <v>607824.3852017743</v>
          </cell>
        </row>
        <row r="122">
          <cell r="U122">
            <v>65804.3416743638</v>
          </cell>
        </row>
        <row r="123">
          <cell r="U123" t="str">
            <v> </v>
          </cell>
        </row>
        <row r="124">
          <cell r="U124">
            <v>96746.87266606346</v>
          </cell>
        </row>
        <row r="125">
          <cell r="U125">
            <v>229691.73600363737</v>
          </cell>
        </row>
        <row r="126">
          <cell r="U126">
            <v>586068.502737368</v>
          </cell>
        </row>
        <row r="127">
          <cell r="U127">
            <v>33543.68595327783</v>
          </cell>
        </row>
        <row r="128">
          <cell r="U128" t="str">
            <v> </v>
          </cell>
        </row>
        <row r="129">
          <cell r="U129">
            <v>1543245.606287663</v>
          </cell>
        </row>
        <row r="130">
          <cell r="U130">
            <v>773460.1872873295</v>
          </cell>
        </row>
        <row r="131">
          <cell r="U131">
            <v>350390.1387491208</v>
          </cell>
        </row>
        <row r="132">
          <cell r="U132">
            <v>557890.7798862879</v>
          </cell>
        </row>
        <row r="133">
          <cell r="U133">
            <v>58572.48138463993</v>
          </cell>
        </row>
        <row r="134">
          <cell r="U134">
            <v>353939.0726975048</v>
          </cell>
        </row>
        <row r="135">
          <cell r="U135">
            <v>308969.5180908317</v>
          </cell>
        </row>
        <row r="136">
          <cell r="U136">
            <v>590285.7668277513</v>
          </cell>
        </row>
        <row r="137">
          <cell r="U137">
            <v>39073.94824166293</v>
          </cell>
        </row>
        <row r="138">
          <cell r="U138">
            <v>710597.215708031</v>
          </cell>
        </row>
        <row r="139">
          <cell r="U139">
            <v>815873.6427089946</v>
          </cell>
        </row>
        <row r="140">
          <cell r="U140">
            <v>53682.83892218586</v>
          </cell>
        </row>
        <row r="141">
          <cell r="U141">
            <v>368051.7721698012</v>
          </cell>
        </row>
        <row r="142">
          <cell r="U142">
            <v>444578.34068530536</v>
          </cell>
        </row>
        <row r="143">
          <cell r="U143">
            <v>96744.84922137417</v>
          </cell>
        </row>
        <row r="144">
          <cell r="U144">
            <v>752183.4748676113</v>
          </cell>
        </row>
        <row r="145">
          <cell r="U145" t="str">
            <v> </v>
          </cell>
        </row>
        <row r="146">
          <cell r="U146">
            <v>53429.92249758039</v>
          </cell>
        </row>
        <row r="147">
          <cell r="U147">
            <v>328238.5192150489</v>
          </cell>
        </row>
        <row r="148">
          <cell r="U148">
            <v>392480.5110090606</v>
          </cell>
        </row>
        <row r="149">
          <cell r="U149">
            <v>368751.7663301403</v>
          </cell>
        </row>
        <row r="150">
          <cell r="U150">
            <v>3104620.5203714385</v>
          </cell>
        </row>
        <row r="151">
          <cell r="U151">
            <v>224931.89159300877</v>
          </cell>
        </row>
        <row r="152">
          <cell r="U152">
            <v>91682.37803749184</v>
          </cell>
        </row>
        <row r="153">
          <cell r="U153" t="str">
            <v> </v>
          </cell>
        </row>
        <row r="154">
          <cell r="U154">
            <v>108177.45122755883</v>
          </cell>
        </row>
        <row r="155">
          <cell r="U155">
            <v>380452.1423617283</v>
          </cell>
        </row>
        <row r="156">
          <cell r="U156">
            <v>383278.1281865463</v>
          </cell>
        </row>
        <row r="157">
          <cell r="U157">
            <v>40191.80855209553</v>
          </cell>
        </row>
        <row r="158">
          <cell r="U158">
            <v>220175.83735304078</v>
          </cell>
        </row>
        <row r="159">
          <cell r="U159">
            <v>144695.72308458327</v>
          </cell>
        </row>
        <row r="160">
          <cell r="U160">
            <v>814925.2385342979</v>
          </cell>
        </row>
        <row r="161">
          <cell r="U161">
            <v>761150.919043692</v>
          </cell>
        </row>
        <row r="162">
          <cell r="U162" t="str">
            <v> </v>
          </cell>
        </row>
        <row r="163">
          <cell r="U163">
            <v>103062.59201799554</v>
          </cell>
        </row>
        <row r="164">
          <cell r="U164" t="str">
            <v> </v>
          </cell>
        </row>
        <row r="165">
          <cell r="U165">
            <v>411363.6069450685</v>
          </cell>
        </row>
        <row r="166">
          <cell r="U166" t="str">
            <v> </v>
          </cell>
        </row>
        <row r="167">
          <cell r="U167">
            <v>331.5048863311934</v>
          </cell>
        </row>
        <row r="168">
          <cell r="U168" t="str">
            <v> </v>
          </cell>
        </row>
        <row r="169">
          <cell r="U169">
            <v>1703.4364171362497</v>
          </cell>
        </row>
        <row r="170">
          <cell r="U170">
            <v>310.33632165149214</v>
          </cell>
        </row>
        <row r="171">
          <cell r="U171">
            <v>1241.3678714073012</v>
          </cell>
        </row>
        <row r="172">
          <cell r="U172">
            <v>9.317901521583785</v>
          </cell>
        </row>
        <row r="173">
          <cell r="U173">
            <v>65791.0817165207</v>
          </cell>
        </row>
        <row r="174">
          <cell r="U174">
            <v>10367.456863059915</v>
          </cell>
        </row>
        <row r="175">
          <cell r="U175">
            <v>243698.0523912442</v>
          </cell>
        </row>
        <row r="176">
          <cell r="U176">
            <v>10753.175497444241</v>
          </cell>
        </row>
        <row r="177">
          <cell r="U177">
            <v>129040.24695282792</v>
          </cell>
        </row>
        <row r="178">
          <cell r="U178">
            <v>18024.737726132487</v>
          </cell>
        </row>
        <row r="179">
          <cell r="U179">
            <v>88665.172708373</v>
          </cell>
        </row>
        <row r="180">
          <cell r="U180">
            <v>92672.50624560755</v>
          </cell>
        </row>
        <row r="181">
          <cell r="U181">
            <v>139140.56167485003</v>
          </cell>
        </row>
        <row r="182">
          <cell r="U182">
            <v>60344.24476799538</v>
          </cell>
        </row>
        <row r="183">
          <cell r="U183">
            <v>125500.65752939</v>
          </cell>
        </row>
        <row r="184">
          <cell r="U184">
            <v>377.51583303967084</v>
          </cell>
        </row>
        <row r="185">
          <cell r="U185">
            <v>1333.5765691873535</v>
          </cell>
        </row>
        <row r="186">
          <cell r="U186">
            <v>140631.98917533766</v>
          </cell>
        </row>
        <row r="187">
          <cell r="U187">
            <v>290.86817567545705</v>
          </cell>
        </row>
        <row r="188">
          <cell r="U188">
            <v>16719.84674634025</v>
          </cell>
        </row>
        <row r="189">
          <cell r="U189">
            <v>120684.04268569668</v>
          </cell>
        </row>
        <row r="190">
          <cell r="U190">
            <v>282396.7983660783</v>
          </cell>
        </row>
        <row r="191">
          <cell r="U191">
            <v>49726.423472942544</v>
          </cell>
        </row>
        <row r="192">
          <cell r="U192">
            <v>99445.15215461713</v>
          </cell>
        </row>
        <row r="193">
          <cell r="U193">
            <v>188651.93932109704</v>
          </cell>
        </row>
        <row r="194">
          <cell r="U194">
            <v>43754.677314061904</v>
          </cell>
        </row>
        <row r="195">
          <cell r="U195">
            <v>98339.04239307992</v>
          </cell>
        </row>
        <row r="196">
          <cell r="U196">
            <v>18897.932175125323</v>
          </cell>
        </row>
        <row r="197">
          <cell r="U197">
            <v>3947.994889736462</v>
          </cell>
        </row>
        <row r="198">
          <cell r="U198">
            <v>1040845.7686604218</v>
          </cell>
        </row>
        <row r="199">
          <cell r="U199">
            <v>208241.8907219502</v>
          </cell>
        </row>
        <row r="200">
          <cell r="U200">
            <v>533334.1378199541</v>
          </cell>
        </row>
        <row r="201">
          <cell r="U201">
            <v>118312.4490221923</v>
          </cell>
        </row>
        <row r="202">
          <cell r="U202">
            <v>156501.56897591575</v>
          </cell>
        </row>
        <row r="203">
          <cell r="U203">
            <v>1972074.5230570333</v>
          </cell>
        </row>
        <row r="204">
          <cell r="U204">
            <v>1366171.445906314</v>
          </cell>
        </row>
        <row r="205">
          <cell r="U205">
            <v>548374.3128183695</v>
          </cell>
        </row>
        <row r="206">
          <cell r="U206">
            <v>2618028.4579361537</v>
          </cell>
        </row>
        <row r="207">
          <cell r="U207">
            <v>505065.27283264487</v>
          </cell>
        </row>
        <row r="208">
          <cell r="U208">
            <v>458675.3363110812</v>
          </cell>
        </row>
        <row r="209">
          <cell r="U209">
            <v>587411.399142599</v>
          </cell>
        </row>
        <row r="210">
          <cell r="U210">
            <v>661146.1320363145</v>
          </cell>
        </row>
        <row r="211">
          <cell r="U211">
            <v>718948.1901774463</v>
          </cell>
        </row>
        <row r="212">
          <cell r="U212">
            <v>1778861.696530591</v>
          </cell>
        </row>
        <row r="213">
          <cell r="U213">
            <v>3354795.8012025086</v>
          </cell>
        </row>
        <row r="214">
          <cell r="U214">
            <v>1788877.8664060002</v>
          </cell>
        </row>
        <row r="215">
          <cell r="U215">
            <v>288676.3134529317</v>
          </cell>
        </row>
        <row r="216">
          <cell r="U216">
            <v>1327421.3611618038</v>
          </cell>
        </row>
        <row r="217">
          <cell r="U217">
            <v>176422.04524248873</v>
          </cell>
        </row>
        <row r="218">
          <cell r="U218">
            <v>11830374.55954347</v>
          </cell>
        </row>
        <row r="219">
          <cell r="U219" t="str">
            <v> </v>
          </cell>
        </row>
        <row r="220">
          <cell r="U220">
            <v>778346.3356382874</v>
          </cell>
        </row>
        <row r="221">
          <cell r="U221">
            <v>349256.0214200709</v>
          </cell>
        </row>
        <row r="222">
          <cell r="U222">
            <v>4022557.3228041474</v>
          </cell>
        </row>
        <row r="223">
          <cell r="U223" t="str">
            <v> </v>
          </cell>
        </row>
        <row r="224">
          <cell r="U224">
            <v>219373.6434782471</v>
          </cell>
        </row>
        <row r="225">
          <cell r="U225">
            <v>4262.68668200806</v>
          </cell>
        </row>
        <row r="226">
          <cell r="U226">
            <v>260354.35189451877</v>
          </cell>
        </row>
        <row r="227">
          <cell r="U227">
            <v>88988.19116396469</v>
          </cell>
        </row>
        <row r="228">
          <cell r="U228">
            <v>3989784.961290886</v>
          </cell>
        </row>
        <row r="229">
          <cell r="U229">
            <v>162665.7012858612</v>
          </cell>
        </row>
        <row r="230">
          <cell r="U230">
            <v>142767.1134906353</v>
          </cell>
        </row>
        <row r="231">
          <cell r="U231">
            <v>2426453.0978843663</v>
          </cell>
        </row>
        <row r="232">
          <cell r="U232">
            <v>362665.42237217753</v>
          </cell>
        </row>
        <row r="233">
          <cell r="U233" t="str">
            <v> </v>
          </cell>
        </row>
        <row r="234">
          <cell r="U234" t="str">
            <v> </v>
          </cell>
        </row>
        <row r="235">
          <cell r="U235" t="str">
            <v> </v>
          </cell>
        </row>
        <row r="236">
          <cell r="U236" t="str">
            <v> </v>
          </cell>
        </row>
        <row r="237">
          <cell r="U237">
            <v>58048.15203739685</v>
          </cell>
        </row>
        <row r="238">
          <cell r="U238" t="str">
            <v> </v>
          </cell>
        </row>
        <row r="239">
          <cell r="U239" t="str">
            <v> </v>
          </cell>
        </row>
        <row r="240">
          <cell r="U240" t="str">
            <v> </v>
          </cell>
        </row>
        <row r="241">
          <cell r="U241" t="str">
            <v> </v>
          </cell>
        </row>
        <row r="242">
          <cell r="U242">
            <v>53393.97808634351</v>
          </cell>
        </row>
        <row r="243">
          <cell r="U243" t="str">
            <v> </v>
          </cell>
        </row>
        <row r="244">
          <cell r="U244">
            <v>21744.323259341345</v>
          </cell>
        </row>
        <row r="245">
          <cell r="U245">
            <v>55650.27682105382</v>
          </cell>
        </row>
        <row r="246">
          <cell r="U246">
            <v>366.0734339087395</v>
          </cell>
        </row>
        <row r="247">
          <cell r="U247">
            <v>36328.01088836822</v>
          </cell>
        </row>
        <row r="248">
          <cell r="U248">
            <v>27831.05370115535</v>
          </cell>
        </row>
        <row r="249">
          <cell r="U249">
            <v>16525.658718879906</v>
          </cell>
        </row>
        <row r="250">
          <cell r="U250">
            <v>32030.098326559957</v>
          </cell>
        </row>
        <row r="251">
          <cell r="U251">
            <v>67588.108305325</v>
          </cell>
        </row>
        <row r="252">
          <cell r="U252">
            <v>104892.71120555428</v>
          </cell>
        </row>
        <row r="253">
          <cell r="U253">
            <v>63708.604925033615</v>
          </cell>
        </row>
        <row r="254">
          <cell r="U254">
            <v>367945.60173624556</v>
          </cell>
        </row>
        <row r="255">
          <cell r="U255">
            <v>20189.522277414253</v>
          </cell>
        </row>
        <row r="256">
          <cell r="U256">
            <v>2721.164576504265</v>
          </cell>
        </row>
        <row r="257">
          <cell r="U257">
            <v>325820.9666610455</v>
          </cell>
        </row>
        <row r="258">
          <cell r="U258">
            <v>260.7852151365331</v>
          </cell>
        </row>
        <row r="259">
          <cell r="U259">
            <v>176887.62163232648</v>
          </cell>
        </row>
        <row r="260">
          <cell r="U260">
            <v>31196.17846493399</v>
          </cell>
        </row>
        <row r="261">
          <cell r="U261">
            <v>160461.68803274754</v>
          </cell>
        </row>
        <row r="262">
          <cell r="U262">
            <v>2049.045078059672</v>
          </cell>
        </row>
        <row r="263">
          <cell r="U263">
            <v>83883.75732690026</v>
          </cell>
        </row>
        <row r="264">
          <cell r="U264">
            <v>688679.5654061325</v>
          </cell>
        </row>
        <row r="265">
          <cell r="U265">
            <v>223890.29012081685</v>
          </cell>
        </row>
        <row r="266">
          <cell r="U266">
            <v>61507.125900996165</v>
          </cell>
        </row>
        <row r="267">
          <cell r="U267">
            <v>58361.31757496829</v>
          </cell>
        </row>
        <row r="268">
          <cell r="U268">
            <v>4705.054316653009</v>
          </cell>
        </row>
        <row r="269">
          <cell r="U269">
            <v>173.7749624010292</v>
          </cell>
        </row>
        <row r="270">
          <cell r="U270">
            <v>53202.473639584125</v>
          </cell>
        </row>
        <row r="271">
          <cell r="U271">
            <v>83139.81512606294</v>
          </cell>
        </row>
        <row r="272">
          <cell r="U272">
            <v>59848.87079550226</v>
          </cell>
        </row>
        <row r="273">
          <cell r="U273">
            <v>189948.91759224495</v>
          </cell>
        </row>
        <row r="274">
          <cell r="U274">
            <v>59779.23626092436</v>
          </cell>
        </row>
        <row r="275">
          <cell r="U275">
            <v>3700.5142705582393</v>
          </cell>
        </row>
        <row r="276">
          <cell r="U276">
            <v>132728.5888738239</v>
          </cell>
        </row>
        <row r="277">
          <cell r="U277">
            <v>67507.1614672828</v>
          </cell>
        </row>
        <row r="285">
          <cell r="U285">
            <v>105405.48628825568</v>
          </cell>
        </row>
        <row r="286">
          <cell r="U286">
            <v>3610.1717563685143</v>
          </cell>
        </row>
        <row r="287">
          <cell r="U287" t="str">
            <v> </v>
          </cell>
        </row>
        <row r="288">
          <cell r="U288" t="str">
            <v> </v>
          </cell>
        </row>
        <row r="289">
          <cell r="U289" t="str">
            <v> </v>
          </cell>
        </row>
        <row r="290">
          <cell r="U290">
            <v>12.24037939306535</v>
          </cell>
        </row>
        <row r="291">
          <cell r="U291">
            <v>51.391550871281765</v>
          </cell>
        </row>
        <row r="292">
          <cell r="U292">
            <v>682329.7204322162</v>
          </cell>
        </row>
        <row r="293">
          <cell r="U293">
            <v>103478.46493062562</v>
          </cell>
        </row>
        <row r="294">
          <cell r="U294">
            <v>464761.0724564346</v>
          </cell>
        </row>
        <row r="295">
          <cell r="U295">
            <v>10.28135342885726</v>
          </cell>
        </row>
        <row r="296">
          <cell r="U296">
            <v>747116.5740564069</v>
          </cell>
        </row>
        <row r="297">
          <cell r="U297">
            <v>1.8167326813780182</v>
          </cell>
        </row>
        <row r="298">
          <cell r="U298" t="str">
            <v> </v>
          </cell>
        </row>
        <row r="299">
          <cell r="U299" t="str">
            <v> </v>
          </cell>
        </row>
        <row r="300">
          <cell r="U300" t="str">
            <v> </v>
          </cell>
        </row>
        <row r="301">
          <cell r="U301" t="str">
            <v> </v>
          </cell>
        </row>
        <row r="302">
          <cell r="U302">
            <v>241351.48056766606</v>
          </cell>
        </row>
        <row r="303">
          <cell r="U303">
            <v>195288.65552307313</v>
          </cell>
        </row>
        <row r="304">
          <cell r="U304">
            <v>34572.62012667993</v>
          </cell>
        </row>
        <row r="305">
          <cell r="U305" t="str">
            <v> </v>
          </cell>
        </row>
        <row r="306">
          <cell r="U306">
            <v>9666.16687700287</v>
          </cell>
        </row>
        <row r="307">
          <cell r="U307">
            <v>5642.70724647975</v>
          </cell>
        </row>
        <row r="308">
          <cell r="U308" t="str">
            <v> </v>
          </cell>
        </row>
        <row r="309">
          <cell r="U309">
            <v>275920.35727125953</v>
          </cell>
        </row>
        <row r="310">
          <cell r="U310" t="str">
            <v> </v>
          </cell>
        </row>
        <row r="311">
          <cell r="U311">
            <v>57594.597609408826</v>
          </cell>
        </row>
        <row r="312">
          <cell r="U312">
            <v>597415.2347991422</v>
          </cell>
        </row>
        <row r="313">
          <cell r="U313">
            <v>473237.6025043202</v>
          </cell>
        </row>
        <row r="314">
          <cell r="U314" t="str">
            <v> </v>
          </cell>
        </row>
        <row r="315">
          <cell r="U315" t="str">
            <v> </v>
          </cell>
        </row>
        <row r="316">
          <cell r="U316" t="str">
            <v> </v>
          </cell>
        </row>
        <row r="317">
          <cell r="U317">
            <v>165839.9806936198</v>
          </cell>
        </row>
        <row r="318">
          <cell r="U318">
            <v>590180.9141923982</v>
          </cell>
        </row>
        <row r="319">
          <cell r="U319">
            <v>757014.0150849905</v>
          </cell>
        </row>
        <row r="320">
          <cell r="U320">
            <v>755330.2608786396</v>
          </cell>
        </row>
        <row r="321">
          <cell r="U321" t="str">
            <v> </v>
          </cell>
        </row>
        <row r="322">
          <cell r="U322">
            <v>794756.485009749</v>
          </cell>
        </row>
        <row r="323">
          <cell r="U323">
            <v>884848.510205525</v>
          </cell>
        </row>
        <row r="324">
          <cell r="U324">
            <v>115571.5084563521</v>
          </cell>
        </row>
        <row r="325">
          <cell r="U325">
            <v>415678.61968610965</v>
          </cell>
        </row>
        <row r="326">
          <cell r="U326">
            <v>414722.59114680556</v>
          </cell>
        </row>
        <row r="327">
          <cell r="U327">
            <v>177909.62068087465</v>
          </cell>
        </row>
        <row r="328">
          <cell r="U328">
            <v>104245.84939956309</v>
          </cell>
        </row>
        <row r="329">
          <cell r="U329">
            <v>99697.29391949708</v>
          </cell>
        </row>
        <row r="330">
          <cell r="U330">
            <v>248905.1625662712</v>
          </cell>
        </row>
        <row r="331">
          <cell r="U331">
            <v>1360364.8232264337</v>
          </cell>
        </row>
        <row r="332">
          <cell r="U332">
            <v>75184.08908354626</v>
          </cell>
        </row>
        <row r="333">
          <cell r="U333">
            <v>303769.73818572256</v>
          </cell>
        </row>
        <row r="334">
          <cell r="U334">
            <v>207841.08568658895</v>
          </cell>
        </row>
        <row r="335">
          <cell r="U335">
            <v>76662.8067499728</v>
          </cell>
        </row>
        <row r="336">
          <cell r="U336">
            <v>145423.82889583192</v>
          </cell>
        </row>
        <row r="337">
          <cell r="U337">
            <v>176572.07835667112</v>
          </cell>
        </row>
        <row r="338">
          <cell r="U338">
            <v>139059.9165254053</v>
          </cell>
        </row>
        <row r="339">
          <cell r="U339">
            <v>114776.41629645324</v>
          </cell>
        </row>
        <row r="340">
          <cell r="U340">
            <v>74258.11754854333</v>
          </cell>
        </row>
        <row r="341">
          <cell r="U341">
            <v>104735.73049862057</v>
          </cell>
        </row>
        <row r="342">
          <cell r="U342">
            <v>26030.967937962472</v>
          </cell>
        </row>
        <row r="343">
          <cell r="U343">
            <v>612.3589242175692</v>
          </cell>
        </row>
        <row r="344">
          <cell r="U344">
            <v>27924.54227381845</v>
          </cell>
        </row>
        <row r="345">
          <cell r="U345">
            <v>1361619.9689234733</v>
          </cell>
        </row>
        <row r="346">
          <cell r="U346">
            <v>3228.4197953960147</v>
          </cell>
        </row>
        <row r="347">
          <cell r="U347">
            <v>787685.5962360182</v>
          </cell>
        </row>
        <row r="348">
          <cell r="U348">
            <v>230295.9676450161</v>
          </cell>
        </row>
        <row r="349">
          <cell r="U349">
            <v>590431.6815564082</v>
          </cell>
        </row>
        <row r="350">
          <cell r="U350">
            <v>213300.62545100445</v>
          </cell>
        </row>
        <row r="351">
          <cell r="U351">
            <v>46420.35055397964</v>
          </cell>
        </row>
        <row r="352">
          <cell r="U352">
            <v>36721.07678517628</v>
          </cell>
        </row>
        <row r="353">
          <cell r="U353">
            <v>603065.3292032472</v>
          </cell>
        </row>
        <row r="354">
          <cell r="U354">
            <v>411871.48180778127</v>
          </cell>
        </row>
        <row r="355">
          <cell r="U355">
            <v>183107.81626751693</v>
          </cell>
        </row>
        <row r="356">
          <cell r="U356">
            <v>99940.95158381623</v>
          </cell>
        </row>
        <row r="357">
          <cell r="U357">
            <v>168901.3998126115</v>
          </cell>
        </row>
        <row r="358">
          <cell r="U358">
            <v>6020.287478220768</v>
          </cell>
        </row>
        <row r="359">
          <cell r="U359">
            <v>5936.338723504057</v>
          </cell>
        </row>
        <row r="360">
          <cell r="U360">
            <v>117021.41344118236</v>
          </cell>
        </row>
        <row r="361">
          <cell r="U361">
            <v>31017.362435923922</v>
          </cell>
        </row>
        <row r="362">
          <cell r="U362">
            <v>303510.5064903504</v>
          </cell>
        </row>
        <row r="363">
          <cell r="U363">
            <v>136788.29084689473</v>
          </cell>
        </row>
        <row r="364">
          <cell r="U364">
            <v>130250.58379455024</v>
          </cell>
        </row>
        <row r="365">
          <cell r="U365">
            <v>230799.65107807223</v>
          </cell>
        </row>
        <row r="366">
          <cell r="U366">
            <v>178645.10527169224</v>
          </cell>
        </row>
        <row r="367">
          <cell r="U367">
            <v>159442.32759394706</v>
          </cell>
        </row>
        <row r="368">
          <cell r="U368">
            <v>316083.45205725904</v>
          </cell>
        </row>
        <row r="369">
          <cell r="U369">
            <v>86341.39084100496</v>
          </cell>
        </row>
        <row r="370">
          <cell r="U370">
            <v>185766.88153663932</v>
          </cell>
        </row>
        <row r="371">
          <cell r="U371">
            <v>427857.2751516284</v>
          </cell>
        </row>
        <row r="372">
          <cell r="U372">
            <v>174696.5283100158</v>
          </cell>
        </row>
        <row r="373">
          <cell r="U373">
            <v>158998.65890262305</v>
          </cell>
        </row>
        <row r="374">
          <cell r="U374">
            <v>64623.35319890037</v>
          </cell>
        </row>
        <row r="375">
          <cell r="U375">
            <v>282070.497202472</v>
          </cell>
        </row>
        <row r="376">
          <cell r="U376">
            <v>390307.7343907483</v>
          </cell>
        </row>
        <row r="377">
          <cell r="U377">
            <v>413952.4396060915</v>
          </cell>
        </row>
        <row r="378">
          <cell r="U378">
            <v>29205.590708444157</v>
          </cell>
        </row>
        <row r="379">
          <cell r="U379">
            <v>2371.8865171972916</v>
          </cell>
        </row>
        <row r="380">
          <cell r="U380">
            <v>23936.612581693273</v>
          </cell>
        </row>
        <row r="381">
          <cell r="U381">
            <v>176975.7044901044</v>
          </cell>
        </row>
        <row r="382">
          <cell r="U382">
            <v>207557.43012789587</v>
          </cell>
        </row>
        <row r="383">
          <cell r="U383">
            <v>327215.4935640935</v>
          </cell>
        </row>
        <row r="384">
          <cell r="U384">
            <v>321659.0846609066</v>
          </cell>
        </row>
        <row r="385">
          <cell r="U385">
            <v>33353.59691755145</v>
          </cell>
        </row>
        <row r="386">
          <cell r="U386">
            <v>1786207.4421966176</v>
          </cell>
        </row>
        <row r="387">
          <cell r="U387">
            <v>369136.74225630413</v>
          </cell>
        </row>
        <row r="388">
          <cell r="U388" t="str">
            <v> </v>
          </cell>
        </row>
        <row r="389">
          <cell r="U389">
            <v>200792.07523978286</v>
          </cell>
        </row>
        <row r="390">
          <cell r="U390">
            <v>207545.95712022224</v>
          </cell>
        </row>
        <row r="391">
          <cell r="U391">
            <v>41123.34774754275</v>
          </cell>
        </row>
        <row r="392">
          <cell r="U392">
            <v>373908.4145431603</v>
          </cell>
        </row>
        <row r="393">
          <cell r="U393">
            <v>129746.81306949105</v>
          </cell>
        </row>
        <row r="394">
          <cell r="U394">
            <v>2365258.813712844</v>
          </cell>
        </row>
        <row r="395">
          <cell r="U395">
            <v>632352.1273601055</v>
          </cell>
        </row>
        <row r="396">
          <cell r="U396">
            <v>58539.585060089616</v>
          </cell>
        </row>
        <row r="397">
          <cell r="U397">
            <v>44080.101400104475</v>
          </cell>
        </row>
        <row r="398">
          <cell r="U398">
            <v>1161430.5881538917</v>
          </cell>
        </row>
        <row r="399">
          <cell r="U399">
            <v>534518.1224645895</v>
          </cell>
        </row>
        <row r="400">
          <cell r="U400">
            <v>617631.3726471156</v>
          </cell>
        </row>
        <row r="401">
          <cell r="U401" t="str">
            <v> </v>
          </cell>
        </row>
        <row r="402">
          <cell r="U402">
            <v>1092356.3381283511</v>
          </cell>
        </row>
        <row r="403">
          <cell r="U403">
            <v>7171978.54765826</v>
          </cell>
        </row>
        <row r="404">
          <cell r="U404">
            <v>901210.4215407993</v>
          </cell>
        </row>
        <row r="405">
          <cell r="U405">
            <v>783673.6174468648</v>
          </cell>
        </row>
        <row r="406">
          <cell r="U406">
            <v>1607849.2221070137</v>
          </cell>
        </row>
        <row r="407">
          <cell r="U407">
            <v>1041797.9624215644</v>
          </cell>
        </row>
        <row r="408">
          <cell r="U408">
            <v>1052874.8682631373</v>
          </cell>
        </row>
        <row r="409">
          <cell r="U409">
            <v>151387.10892019028</v>
          </cell>
        </row>
        <row r="410">
          <cell r="U410">
            <v>845341.6240994697</v>
          </cell>
        </row>
        <row r="411">
          <cell r="U411">
            <v>1746863.713649564</v>
          </cell>
        </row>
        <row r="412">
          <cell r="U412">
            <v>1884277.6431702843</v>
          </cell>
        </row>
        <row r="413">
          <cell r="U413">
            <v>124090.2560369728</v>
          </cell>
        </row>
        <row r="414">
          <cell r="U414">
            <v>3325328.627452528</v>
          </cell>
        </row>
        <row r="415">
          <cell r="U415">
            <v>198227.8026056702</v>
          </cell>
        </row>
        <row r="416">
          <cell r="U416">
            <v>214864.40481809218</v>
          </cell>
        </row>
        <row r="417">
          <cell r="U417">
            <v>469142.0334490883</v>
          </cell>
        </row>
        <row r="418">
          <cell r="U418">
            <v>264074.06613692624</v>
          </cell>
        </row>
        <row r="419">
          <cell r="U419">
            <v>123213.5758265712</v>
          </cell>
        </row>
        <row r="420">
          <cell r="U420">
            <v>0</v>
          </cell>
        </row>
        <row r="421">
          <cell r="U421">
            <v>31350.553780283433</v>
          </cell>
        </row>
        <row r="422">
          <cell r="U422">
            <v>176498.60995434815</v>
          </cell>
        </row>
        <row r="423">
          <cell r="U423">
            <v>95956.46112582851</v>
          </cell>
        </row>
        <row r="424">
          <cell r="U424">
            <v>37619.854327268455</v>
          </cell>
        </row>
        <row r="425">
          <cell r="U425">
            <v>209961.96046715183</v>
          </cell>
        </row>
        <row r="426">
          <cell r="U426">
            <v>9802.56206498761</v>
          </cell>
        </row>
        <row r="427">
          <cell r="U427">
            <v>226089.50430407163</v>
          </cell>
        </row>
        <row r="428">
          <cell r="U428">
            <v>31371.290604518526</v>
          </cell>
        </row>
        <row r="429">
          <cell r="U429">
            <v>1047105.152997219</v>
          </cell>
        </row>
        <row r="430">
          <cell r="U430" t="str">
            <v> </v>
          </cell>
        </row>
        <row r="431">
          <cell r="U431">
            <v>138294.83837131027</v>
          </cell>
        </row>
        <row r="432">
          <cell r="U432">
            <v>329119.7807556763</v>
          </cell>
        </row>
        <row r="433">
          <cell r="U433">
            <v>246675.4485995454</v>
          </cell>
        </row>
        <row r="434">
          <cell r="U434">
            <v>61291.90295342172</v>
          </cell>
        </row>
        <row r="435">
          <cell r="U435">
            <v>437901.2659999814</v>
          </cell>
        </row>
        <row r="436">
          <cell r="U436">
            <v>543417.9420296774</v>
          </cell>
        </row>
        <row r="437">
          <cell r="U437">
            <v>2267029.319768498</v>
          </cell>
        </row>
        <row r="438">
          <cell r="U438">
            <v>58204.162345793215</v>
          </cell>
        </row>
        <row r="439">
          <cell r="U439">
            <v>651483.736246705</v>
          </cell>
        </row>
        <row r="440">
          <cell r="U440" t="str">
            <v> </v>
          </cell>
        </row>
        <row r="441">
          <cell r="U441">
            <v>344632.0795219242</v>
          </cell>
        </row>
        <row r="442">
          <cell r="U442" t="str">
            <v> </v>
          </cell>
        </row>
        <row r="443">
          <cell r="U443">
            <v>72488.38808983212</v>
          </cell>
        </row>
        <row r="444">
          <cell r="U444">
            <v>7021455.0689103985</v>
          </cell>
        </row>
        <row r="445">
          <cell r="U445">
            <v>65834.58424254245</v>
          </cell>
        </row>
        <row r="446">
          <cell r="U446">
            <v>839446.2214417323</v>
          </cell>
        </row>
        <row r="447">
          <cell r="U447">
            <v>119662.04044447257</v>
          </cell>
        </row>
        <row r="448">
          <cell r="U448">
            <v>147169.93256700796</v>
          </cell>
        </row>
        <row r="449">
          <cell r="U449">
            <v>1501604.9904671176</v>
          </cell>
        </row>
        <row r="450">
          <cell r="U450">
            <v>165406.53806401257</v>
          </cell>
        </row>
        <row r="451">
          <cell r="U451">
            <v>768531.6184349814</v>
          </cell>
        </row>
        <row r="452">
          <cell r="U452">
            <v>11080.360863501464</v>
          </cell>
        </row>
        <row r="453">
          <cell r="U453">
            <v>577603.1779469148</v>
          </cell>
        </row>
        <row r="454">
          <cell r="U454">
            <v>375671.0842454589</v>
          </cell>
        </row>
        <row r="455">
          <cell r="U455">
            <v>1232040.3813071316</v>
          </cell>
        </row>
        <row r="456">
          <cell r="U456">
            <v>2913859.083954468</v>
          </cell>
        </row>
        <row r="457">
          <cell r="U457">
            <v>694377.0872195048</v>
          </cell>
        </row>
        <row r="458">
          <cell r="U458">
            <v>543243.6560760837</v>
          </cell>
        </row>
        <row r="459">
          <cell r="U459">
            <v>163776.74641068012</v>
          </cell>
        </row>
        <row r="460">
          <cell r="U460">
            <v>847560.2108143877</v>
          </cell>
        </row>
        <row r="461">
          <cell r="U461">
            <v>1295281.8238500508</v>
          </cell>
        </row>
        <row r="462">
          <cell r="U462">
            <v>746117.5303724123</v>
          </cell>
        </row>
        <row r="463">
          <cell r="U463">
            <v>301387.83174547943</v>
          </cell>
        </row>
        <row r="464">
          <cell r="U464">
            <v>26757.26178575689</v>
          </cell>
        </row>
        <row r="465">
          <cell r="U465">
            <v>22088.27537165966</v>
          </cell>
        </row>
        <row r="466">
          <cell r="U466">
            <v>9260.353218582473</v>
          </cell>
        </row>
        <row r="467">
          <cell r="U467">
            <v>681.8393765346336</v>
          </cell>
        </row>
        <row r="468">
          <cell r="U468">
            <v>61367.56629103677</v>
          </cell>
        </row>
        <row r="469">
          <cell r="U469">
            <v>42711.58309456544</v>
          </cell>
        </row>
        <row r="470">
          <cell r="U470">
            <v>87100.10244346174</v>
          </cell>
        </row>
        <row r="471">
          <cell r="U471">
            <v>87033.68357197584</v>
          </cell>
        </row>
        <row r="472">
          <cell r="U472">
            <v>78943.6664381082</v>
          </cell>
        </row>
        <row r="473">
          <cell r="U473">
            <v>255859.27869518692</v>
          </cell>
        </row>
        <row r="474">
          <cell r="U474">
            <v>154253.1486815838</v>
          </cell>
        </row>
        <row r="475">
          <cell r="U475">
            <v>92937.64733854125</v>
          </cell>
        </row>
        <row r="476">
          <cell r="U476">
            <v>1815.7910256661578</v>
          </cell>
        </row>
        <row r="477">
          <cell r="U477">
            <v>272156.3579618849</v>
          </cell>
        </row>
        <row r="478">
          <cell r="U478">
            <v>118149.57506600168</v>
          </cell>
        </row>
        <row r="479">
          <cell r="U479">
            <v>21953.142079972375</v>
          </cell>
        </row>
        <row r="480">
          <cell r="U480">
            <v>154439.78750894152</v>
          </cell>
        </row>
        <row r="481">
          <cell r="U481">
            <v>75399.4012676639</v>
          </cell>
        </row>
        <row r="482">
          <cell r="U482">
            <v>281792.96518991736</v>
          </cell>
        </row>
        <row r="483">
          <cell r="U483">
            <v>127267.28529818232</v>
          </cell>
        </row>
        <row r="484">
          <cell r="U484">
            <v>173683.24322160037</v>
          </cell>
        </row>
        <row r="485">
          <cell r="U485">
            <v>45795.166956869936</v>
          </cell>
        </row>
        <row r="486">
          <cell r="U486">
            <v>94010.69342429771</v>
          </cell>
        </row>
        <row r="487">
          <cell r="U487">
            <v>21580.48421739327</v>
          </cell>
        </row>
        <row r="488">
          <cell r="U488">
            <v>55532.93507389391</v>
          </cell>
        </row>
        <row r="489">
          <cell r="U489">
            <v>133835.68771176622</v>
          </cell>
        </row>
        <row r="490">
          <cell r="U490">
            <v>648.5822781562119</v>
          </cell>
        </row>
        <row r="491">
          <cell r="U491">
            <v>105434.45533404815</v>
          </cell>
        </row>
        <row r="492">
          <cell r="U492">
            <v>1304.5607536317098</v>
          </cell>
        </row>
        <row r="493">
          <cell r="U493">
            <v>50100.30760842073</v>
          </cell>
        </row>
        <row r="494">
          <cell r="U494">
            <v>29068.96663985652</v>
          </cell>
        </row>
        <row r="495">
          <cell r="U495">
            <v>56324.209828199506</v>
          </cell>
        </row>
        <row r="496">
          <cell r="U496">
            <v>4314.559914458695</v>
          </cell>
        </row>
        <row r="497">
          <cell r="U497" t="str">
            <v> </v>
          </cell>
        </row>
        <row r="498">
          <cell r="U498">
            <v>55849.73230290712</v>
          </cell>
        </row>
        <row r="499">
          <cell r="U499">
            <v>11369.120649188522</v>
          </cell>
        </row>
        <row r="500">
          <cell r="U500">
            <v>2431.3174310875524</v>
          </cell>
        </row>
        <row r="501">
          <cell r="U501">
            <v>60791.499063471114</v>
          </cell>
        </row>
        <row r="502">
          <cell r="U502">
            <v>26409.141413892125</v>
          </cell>
        </row>
        <row r="503">
          <cell r="U503">
            <v>6567.3555382275135</v>
          </cell>
        </row>
        <row r="504">
          <cell r="U504">
            <v>65773.30288772006</v>
          </cell>
        </row>
        <row r="505">
          <cell r="U505">
            <v>1125110.1737344945</v>
          </cell>
        </row>
        <row r="506">
          <cell r="U506">
            <v>451634.26739906863</v>
          </cell>
        </row>
        <row r="544">
          <cell r="U544">
            <v>15329.703226303485</v>
          </cell>
        </row>
        <row r="545">
          <cell r="U545">
            <v>16066.07644958007</v>
          </cell>
        </row>
        <row r="546">
          <cell r="U546">
            <v>4488.178302924956</v>
          </cell>
        </row>
        <row r="547">
          <cell r="U547">
            <v>118.40948193973857</v>
          </cell>
        </row>
        <row r="548">
          <cell r="U548">
            <v>9481.54941200606</v>
          </cell>
        </row>
        <row r="549">
          <cell r="U549">
            <v>26652.781026357025</v>
          </cell>
        </row>
        <row r="550">
          <cell r="U550">
            <v>40186.064238685314</v>
          </cell>
        </row>
        <row r="551">
          <cell r="U551">
            <v>97080.9992574807</v>
          </cell>
        </row>
        <row r="572">
          <cell r="U572">
            <v>232775.6827517574</v>
          </cell>
        </row>
        <row r="573">
          <cell r="U573">
            <v>172962.63638294552</v>
          </cell>
        </row>
        <row r="574">
          <cell r="U574">
            <v>57587.19677063544</v>
          </cell>
        </row>
        <row r="575">
          <cell r="U575">
            <v>188487.9280237537</v>
          </cell>
        </row>
        <row r="576">
          <cell r="U576">
            <v>6901.758770229494</v>
          </cell>
        </row>
        <row r="577">
          <cell r="U577">
            <v>379114.6396735683</v>
          </cell>
        </row>
        <row r="578">
          <cell r="U578">
            <v>333705.17766405694</v>
          </cell>
        </row>
        <row r="579">
          <cell r="U579">
            <v>108829.87815978276</v>
          </cell>
        </row>
        <row r="580">
          <cell r="U580">
            <v>57134.228454140946</v>
          </cell>
        </row>
        <row r="581">
          <cell r="U581">
            <v>111961.4635503786</v>
          </cell>
        </row>
        <row r="582">
          <cell r="U582">
            <v>28173.416271433893</v>
          </cell>
        </row>
        <row r="595">
          <cell r="U595">
            <v>251605.76501206338</v>
          </cell>
        </row>
        <row r="596">
          <cell r="U596">
            <v>195125.35246576593</v>
          </cell>
        </row>
        <row r="597">
          <cell r="U597">
            <v>689941.5844518637</v>
          </cell>
        </row>
        <row r="598">
          <cell r="U598" t="str">
            <v> </v>
          </cell>
        </row>
        <row r="599">
          <cell r="U599">
            <v>785941.0049713105</v>
          </cell>
        </row>
        <row r="600">
          <cell r="U600">
            <v>51025.35235433121</v>
          </cell>
        </row>
        <row r="601">
          <cell r="U601">
            <v>957047.5222327249</v>
          </cell>
        </row>
        <row r="602">
          <cell r="U602">
            <v>393208.6811120959</v>
          </cell>
        </row>
        <row r="603">
          <cell r="U603">
            <v>2005363.2110751022</v>
          </cell>
        </row>
        <row r="604">
          <cell r="U604">
            <v>87985.44732651529</v>
          </cell>
        </row>
        <row r="605">
          <cell r="U605">
            <v>626532.7394020823</v>
          </cell>
        </row>
        <row r="606">
          <cell r="U606">
            <v>274499.9338405952</v>
          </cell>
        </row>
        <row r="607">
          <cell r="U607">
            <v>184258.3382863216</v>
          </cell>
        </row>
        <row r="608">
          <cell r="U608">
            <v>593674.7614746611</v>
          </cell>
        </row>
        <row r="609">
          <cell r="U609">
            <v>23430.478590747927</v>
          </cell>
        </row>
        <row r="610">
          <cell r="U610">
            <v>404781.5474584034</v>
          </cell>
        </row>
        <row r="611">
          <cell r="U611">
            <v>90197.94400542321</v>
          </cell>
        </row>
        <row r="612">
          <cell r="U612" t="str">
            <v> </v>
          </cell>
        </row>
        <row r="613">
          <cell r="U613">
            <v>1828318.8730281796</v>
          </cell>
        </row>
        <row r="614">
          <cell r="U614">
            <v>1254450.3030690385</v>
          </cell>
        </row>
        <row r="615">
          <cell r="U615">
            <v>1604025.2778415235</v>
          </cell>
        </row>
        <row r="616">
          <cell r="U616" t="str">
            <v> </v>
          </cell>
        </row>
        <row r="617">
          <cell r="U617">
            <v>347653.18091174134</v>
          </cell>
        </row>
        <row r="618">
          <cell r="U618">
            <v>399001.84590559656</v>
          </cell>
        </row>
        <row r="619">
          <cell r="U619">
            <v>1159558.1536337112</v>
          </cell>
        </row>
        <row r="620">
          <cell r="U620">
            <v>771785.8457379253</v>
          </cell>
        </row>
        <row r="621">
          <cell r="U621">
            <v>791425.6119390401</v>
          </cell>
        </row>
        <row r="622">
          <cell r="U622">
            <v>391632.82843827666</v>
          </cell>
        </row>
        <row r="623">
          <cell r="U623">
            <v>107296.82976999573</v>
          </cell>
        </row>
        <row r="624">
          <cell r="U624">
            <v>129734.12572513663</v>
          </cell>
        </row>
        <row r="625">
          <cell r="U625">
            <v>159318.02856685975</v>
          </cell>
        </row>
        <row r="626">
          <cell r="U626">
            <v>4022.4515639829892</v>
          </cell>
        </row>
        <row r="627">
          <cell r="U627">
            <v>97910.83956362943</v>
          </cell>
        </row>
        <row r="628">
          <cell r="U628">
            <v>7817.180420680786</v>
          </cell>
        </row>
        <row r="629">
          <cell r="U629">
            <v>47366.82211762988</v>
          </cell>
        </row>
        <row r="630">
          <cell r="U630">
            <v>23867.044706635916</v>
          </cell>
        </row>
        <row r="631">
          <cell r="U631">
            <v>260475.73828702696</v>
          </cell>
        </row>
        <row r="632">
          <cell r="U632">
            <v>109625.12361623792</v>
          </cell>
        </row>
        <row r="633">
          <cell r="U633">
            <v>285132.53051854146</v>
          </cell>
        </row>
        <row r="634">
          <cell r="U634">
            <v>200633.7783421186</v>
          </cell>
        </row>
        <row r="635">
          <cell r="U635">
            <v>21124.590982383343</v>
          </cell>
        </row>
        <row r="636">
          <cell r="U636">
            <v>170230.9381980809</v>
          </cell>
        </row>
        <row r="637">
          <cell r="U637">
            <v>83905.50475079061</v>
          </cell>
        </row>
        <row r="638">
          <cell r="U638">
            <v>15518.81996547824</v>
          </cell>
        </row>
        <row r="639">
          <cell r="U639">
            <v>200772.78286817676</v>
          </cell>
        </row>
        <row r="640">
          <cell r="U640">
            <v>23055.77449152888</v>
          </cell>
        </row>
        <row r="641">
          <cell r="U641">
            <v>5843.272688316172</v>
          </cell>
        </row>
        <row r="642">
          <cell r="U642">
            <v>129946.95744044548</v>
          </cell>
        </row>
        <row r="643">
          <cell r="U643">
            <v>86497.712302269</v>
          </cell>
        </row>
        <row r="644">
          <cell r="U644">
            <v>93504.38295811694</v>
          </cell>
        </row>
        <row r="645">
          <cell r="U645">
            <v>26308.155042077215</v>
          </cell>
        </row>
        <row r="646">
          <cell r="U646">
            <v>43065.94659796899</v>
          </cell>
        </row>
        <row r="647">
          <cell r="U647" t="str">
            <v> </v>
          </cell>
        </row>
        <row r="648">
          <cell r="U648">
            <v>60635.10425379287</v>
          </cell>
        </row>
        <row r="649">
          <cell r="U649">
            <v>28764.9607645668</v>
          </cell>
        </row>
        <row r="650">
          <cell r="U650">
            <v>3081.8547134161267</v>
          </cell>
        </row>
        <row r="651">
          <cell r="U651">
            <v>106073.52881596141</v>
          </cell>
        </row>
        <row r="652">
          <cell r="U652" t="str">
            <v> </v>
          </cell>
        </row>
        <row r="653">
          <cell r="U653">
            <v>79202.1000930488</v>
          </cell>
        </row>
        <row r="654">
          <cell r="U654" t="str">
            <v> </v>
          </cell>
        </row>
        <row r="655">
          <cell r="U655">
            <v>154437.24946411038</v>
          </cell>
        </row>
        <row r="656">
          <cell r="U656">
            <v>17049.564656106977</v>
          </cell>
        </row>
        <row r="657">
          <cell r="U657" t="str">
            <v> </v>
          </cell>
        </row>
        <row r="658">
          <cell r="U658">
            <v>34736.11330446058</v>
          </cell>
        </row>
        <row r="659">
          <cell r="U659">
            <v>72244.375392919</v>
          </cell>
        </row>
        <row r="660">
          <cell r="U660">
            <v>113096.7158805372</v>
          </cell>
        </row>
        <row r="688">
          <cell r="U688">
            <v>22.854776867447914</v>
          </cell>
        </row>
        <row r="689">
          <cell r="U689">
            <v>59190.0604254153</v>
          </cell>
        </row>
        <row r="690">
          <cell r="U690">
            <v>261335.80785939284</v>
          </cell>
        </row>
        <row r="691">
          <cell r="U691">
            <v>9218.80988830025</v>
          </cell>
        </row>
        <row r="692">
          <cell r="U692">
            <v>123224.03945638343</v>
          </cell>
        </row>
        <row r="693">
          <cell r="U693">
            <v>50762.93582781145</v>
          </cell>
        </row>
        <row r="694">
          <cell r="U694">
            <v>73943.4157262304</v>
          </cell>
        </row>
        <row r="695">
          <cell r="U695">
            <v>321007.2851979619</v>
          </cell>
        </row>
        <row r="696">
          <cell r="U696">
            <v>863017.7262717283</v>
          </cell>
        </row>
        <row r="697">
          <cell r="U697">
            <v>11695.933526692843</v>
          </cell>
        </row>
        <row r="698">
          <cell r="U698">
            <v>496268.3175712719</v>
          </cell>
        </row>
        <row r="699">
          <cell r="U699">
            <v>291828.71921034803</v>
          </cell>
        </row>
        <row r="700">
          <cell r="U700">
            <v>299187.6738513162</v>
          </cell>
        </row>
        <row r="701">
          <cell r="U701">
            <v>381780.3590507919</v>
          </cell>
        </row>
        <row r="702">
          <cell r="U702">
            <v>556224.4350863595</v>
          </cell>
        </row>
        <row r="703">
          <cell r="U703">
            <v>179999.07065035042</v>
          </cell>
        </row>
        <row r="704">
          <cell r="U704">
            <v>1021380.4625656888</v>
          </cell>
        </row>
        <row r="705">
          <cell r="U705">
            <v>72089.52557550654</v>
          </cell>
        </row>
        <row r="706">
          <cell r="U706">
            <v>299367.5448509876</v>
          </cell>
        </row>
        <row r="707">
          <cell r="U707" t="str">
            <v> </v>
          </cell>
        </row>
        <row r="708">
          <cell r="U708">
            <v>285955.89006738167</v>
          </cell>
        </row>
        <row r="709">
          <cell r="U709">
            <v>251619.84320932577</v>
          </cell>
        </row>
        <row r="710">
          <cell r="U710">
            <v>288297.48570401286</v>
          </cell>
        </row>
        <row r="711">
          <cell r="U711">
            <v>96670.681780753</v>
          </cell>
        </row>
        <row r="712">
          <cell r="U712">
            <v>567839.5191445235</v>
          </cell>
        </row>
        <row r="713">
          <cell r="U713">
            <v>574293.5909707478</v>
          </cell>
        </row>
        <row r="714">
          <cell r="U714">
            <v>648701.3185466441</v>
          </cell>
        </row>
        <row r="715">
          <cell r="U715" t="str">
            <v> </v>
          </cell>
        </row>
        <row r="716">
          <cell r="U716" t="str">
            <v> </v>
          </cell>
        </row>
        <row r="717">
          <cell r="U717">
            <v>1150594.0818181445</v>
          </cell>
        </row>
        <row r="718">
          <cell r="U718">
            <v>50477.35679868466</v>
          </cell>
        </row>
        <row r="719">
          <cell r="U719">
            <v>293825.97764016135</v>
          </cell>
        </row>
        <row r="720">
          <cell r="U720">
            <v>1078048.3955236424</v>
          </cell>
        </row>
        <row r="721">
          <cell r="U721">
            <v>3575.8041534506733</v>
          </cell>
        </row>
        <row r="722">
          <cell r="U722">
            <v>1458078.198870323</v>
          </cell>
        </row>
        <row r="723">
          <cell r="U723">
            <v>1431.8332211599375</v>
          </cell>
        </row>
        <row r="724">
          <cell r="U724">
            <v>232915.48863193503</v>
          </cell>
        </row>
        <row r="725">
          <cell r="U725">
            <v>548402.575791113</v>
          </cell>
        </row>
        <row r="726">
          <cell r="U726">
            <v>58723.14749653327</v>
          </cell>
        </row>
        <row r="727">
          <cell r="U727" t="str">
            <v> </v>
          </cell>
        </row>
        <row r="728">
          <cell r="U728">
            <v>33609.346759723725</v>
          </cell>
        </row>
        <row r="729">
          <cell r="U729">
            <v>27572.3181476214</v>
          </cell>
        </row>
        <row r="730">
          <cell r="U730" t="str">
            <v> </v>
          </cell>
        </row>
      </sheetData>
      <sheetData sheetId="1">
        <row r="75">
          <cell r="F75">
            <v>900509.166</v>
          </cell>
        </row>
        <row r="76">
          <cell r="F76">
            <v>592324.965</v>
          </cell>
        </row>
        <row r="77">
          <cell r="F77">
            <v>832564.5750000001</v>
          </cell>
        </row>
        <row r="78">
          <cell r="F78">
            <v>316944.963</v>
          </cell>
        </row>
        <row r="79">
          <cell r="F79">
            <v>234593.775</v>
          </cell>
        </row>
        <row r="80">
          <cell r="F80">
            <v>2757304.3230000003</v>
          </cell>
        </row>
        <row r="81">
          <cell r="F81">
            <v>3758172.903</v>
          </cell>
        </row>
        <row r="82">
          <cell r="F82">
            <v>2559116.3940000003</v>
          </cell>
        </row>
        <row r="83">
          <cell r="F83">
            <v>667959.5610000001</v>
          </cell>
        </row>
        <row r="84">
          <cell r="F84">
            <v>1958225.3550000002</v>
          </cell>
        </row>
        <row r="86">
          <cell r="F86">
            <v>402897.78</v>
          </cell>
        </row>
        <row r="87">
          <cell r="F87">
            <v>922800.4290000001</v>
          </cell>
        </row>
        <row r="88">
          <cell r="F88">
            <v>3604664.862</v>
          </cell>
        </row>
        <row r="90">
          <cell r="F90">
            <v>1035716.9580000001</v>
          </cell>
        </row>
        <row r="91">
          <cell r="F91">
            <v>585705.7170000001</v>
          </cell>
        </row>
        <row r="92">
          <cell r="F92">
            <v>643332.069</v>
          </cell>
        </row>
        <row r="93">
          <cell r="F93">
            <v>3109487.013</v>
          </cell>
        </row>
        <row r="95">
          <cell r="F95">
            <v>33485.589</v>
          </cell>
        </row>
        <row r="96">
          <cell r="F96">
            <v>716825.142</v>
          </cell>
        </row>
        <row r="98">
          <cell r="F98">
            <v>1531673.496</v>
          </cell>
        </row>
        <row r="99">
          <cell r="F99">
            <v>6750168.353999999</v>
          </cell>
        </row>
        <row r="103">
          <cell r="F103">
            <v>20733.804</v>
          </cell>
        </row>
        <row r="104">
          <cell r="F104">
            <v>68723.325</v>
          </cell>
        </row>
        <row r="105">
          <cell r="F105">
            <v>3732085.296</v>
          </cell>
        </row>
        <row r="106">
          <cell r="F106">
            <v>1718472.456</v>
          </cell>
        </row>
        <row r="107">
          <cell r="F107">
            <v>8620980.75</v>
          </cell>
        </row>
        <row r="108">
          <cell r="F108">
            <v>2227083.444</v>
          </cell>
        </row>
        <row r="109">
          <cell r="F109">
            <v>7188206.535</v>
          </cell>
        </row>
        <row r="110">
          <cell r="F110">
            <v>1010700.0900000001</v>
          </cell>
        </row>
        <row r="111">
          <cell r="F111">
            <v>2383706.4390000002</v>
          </cell>
        </row>
        <row r="112">
          <cell r="F112">
            <v>61909.398</v>
          </cell>
        </row>
        <row r="113">
          <cell r="F113">
            <v>222231.375</v>
          </cell>
        </row>
        <row r="280">
          <cell r="F280">
            <v>110969.676</v>
          </cell>
        </row>
        <row r="281">
          <cell r="F281">
            <v>794114.541</v>
          </cell>
        </row>
        <row r="282">
          <cell r="F282">
            <v>720816.165</v>
          </cell>
        </row>
        <row r="283">
          <cell r="F283">
            <v>567210.771</v>
          </cell>
        </row>
        <row r="284">
          <cell r="F284">
            <v>474638.706</v>
          </cell>
        </row>
        <row r="285">
          <cell r="F285">
            <v>68236.614</v>
          </cell>
        </row>
        <row r="286">
          <cell r="F286">
            <v>617536.4940000001</v>
          </cell>
        </row>
        <row r="509">
          <cell r="F509">
            <v>1165181.553</v>
          </cell>
        </row>
        <row r="510">
          <cell r="F510">
            <v>452736.80100000004</v>
          </cell>
        </row>
        <row r="513">
          <cell r="F513">
            <v>725196.537</v>
          </cell>
        </row>
        <row r="514">
          <cell r="F514">
            <v>3309329.781</v>
          </cell>
        </row>
        <row r="515">
          <cell r="F515">
            <v>5038315.155</v>
          </cell>
        </row>
        <row r="516">
          <cell r="F516">
            <v>4325773.05</v>
          </cell>
        </row>
        <row r="517">
          <cell r="F517">
            <v>20395447.038000003</v>
          </cell>
        </row>
        <row r="518">
          <cell r="F518">
            <v>9295462.215</v>
          </cell>
        </row>
        <row r="519">
          <cell r="F519">
            <v>3815409.8970000003</v>
          </cell>
        </row>
        <row r="520">
          <cell r="F520">
            <v>2674077.075</v>
          </cell>
        </row>
        <row r="521">
          <cell r="F521">
            <v>5784829.551</v>
          </cell>
        </row>
        <row r="522">
          <cell r="F522">
            <v>779123.916</v>
          </cell>
        </row>
        <row r="523">
          <cell r="F523">
            <v>2756525.607</v>
          </cell>
        </row>
        <row r="524">
          <cell r="F524">
            <v>15481437.381000001</v>
          </cell>
        </row>
        <row r="525">
          <cell r="F525">
            <v>5117843.412</v>
          </cell>
        </row>
        <row r="526">
          <cell r="F526">
            <v>30751058.988</v>
          </cell>
        </row>
        <row r="527">
          <cell r="F527">
            <v>4765855.401</v>
          </cell>
        </row>
        <row r="528">
          <cell r="F528">
            <v>10253597.733</v>
          </cell>
        </row>
        <row r="529">
          <cell r="F529">
            <v>8663.427000000001</v>
          </cell>
        </row>
        <row r="530">
          <cell r="F530">
            <v>3854443.959</v>
          </cell>
        </row>
        <row r="531">
          <cell r="F531">
            <v>342351.17100000003</v>
          </cell>
        </row>
        <row r="532">
          <cell r="F532">
            <v>961834.5</v>
          </cell>
        </row>
        <row r="533">
          <cell r="F533">
            <v>8858.106</v>
          </cell>
        </row>
        <row r="534">
          <cell r="F534">
            <v>2547532.71</v>
          </cell>
        </row>
        <row r="536">
          <cell r="F536">
            <v>953949.798</v>
          </cell>
        </row>
        <row r="537">
          <cell r="F537">
            <v>1273620.348</v>
          </cell>
        </row>
        <row r="538">
          <cell r="F538">
            <v>2687996.952</v>
          </cell>
        </row>
        <row r="540">
          <cell r="F540">
            <v>1078644.681</v>
          </cell>
        </row>
        <row r="541">
          <cell r="F541">
            <v>707090.9670000001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alculated Data"/>
      <sheetName val="County Calc "/>
      <sheetName val="County Summary_values"/>
      <sheetName val="State Summary_calcs"/>
      <sheetName val="State Summary_values"/>
      <sheetName val="County Summary_calcs "/>
      <sheetName val="County C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0"/>
  <sheetViews>
    <sheetView workbookViewId="0" topLeftCell="A1">
      <selection activeCell="M335" sqref="M335:M339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12</v>
      </c>
      <c r="B3" s="16" t="s">
        <v>13</v>
      </c>
      <c r="C3" s="8">
        <v>0</v>
      </c>
      <c r="D3" s="9">
        <f>'[1]Calculated Data'!U2</f>
        <v>259553.40525034498</v>
      </c>
      <c r="G3" s="3">
        <v>0.85</v>
      </c>
      <c r="H3" s="3">
        <f>D3*G3</f>
        <v>220620.39446279322</v>
      </c>
      <c r="J3" s="3">
        <f>D3*I3</f>
        <v>0</v>
      </c>
      <c r="K3" s="3">
        <v>0.15</v>
      </c>
      <c r="L3" s="3">
        <f aca="true" t="shared" si="0" ref="L3:L19">D3*K3</f>
        <v>38933.01078755174</v>
      </c>
      <c r="M3" s="3">
        <v>0</v>
      </c>
      <c r="N3" s="3">
        <f>C3+H3+L3+M3</f>
        <v>259553.40525034495</v>
      </c>
    </row>
    <row r="4" spans="1:14" ht="12.75">
      <c r="A4" s="33" t="s">
        <v>12</v>
      </c>
      <c r="B4" s="16" t="s">
        <v>15</v>
      </c>
      <c r="C4" s="8">
        <v>0</v>
      </c>
      <c r="D4" s="9">
        <f>'[1]Calculated Data'!U3</f>
        <v>60154.28799905127</v>
      </c>
      <c r="G4" s="3">
        <v>1</v>
      </c>
      <c r="H4" s="3">
        <f aca="true" t="shared" si="1" ref="H4:H48">D4*G4</f>
        <v>60154.28799905127</v>
      </c>
      <c r="J4" s="3">
        <f aca="true" t="shared" si="2" ref="J4:J46">D4*I4</f>
        <v>0</v>
      </c>
      <c r="K4" s="3"/>
      <c r="L4" s="3">
        <f t="shared" si="0"/>
        <v>0</v>
      </c>
      <c r="M4" s="8">
        <v>0</v>
      </c>
      <c r="N4" s="3">
        <f aca="true" t="shared" si="3" ref="N4:N67">C4+H4+L4+M4</f>
        <v>60154.28799905127</v>
      </c>
    </row>
    <row r="5" spans="1:14" ht="12.75">
      <c r="A5" s="33" t="s">
        <v>12</v>
      </c>
      <c r="B5" s="16" t="s">
        <v>16</v>
      </c>
      <c r="C5" s="8">
        <v>0</v>
      </c>
      <c r="D5" s="9">
        <f>'[1]Calculated Data'!U4</f>
        <v>6033.072014008632</v>
      </c>
      <c r="G5" s="3">
        <v>1</v>
      </c>
      <c r="H5" s="3">
        <f t="shared" si="1"/>
        <v>6033.072014008632</v>
      </c>
      <c r="J5" s="3">
        <f t="shared" si="2"/>
        <v>0</v>
      </c>
      <c r="K5" s="3"/>
      <c r="L5" s="3">
        <f t="shared" si="0"/>
        <v>0</v>
      </c>
      <c r="M5" s="8">
        <v>0</v>
      </c>
      <c r="N5" s="3">
        <f t="shared" si="3"/>
        <v>6033.072014008632</v>
      </c>
    </row>
    <row r="6" spans="1:14" ht="12.75">
      <c r="A6" s="33" t="s">
        <v>12</v>
      </c>
      <c r="B6" s="16" t="s">
        <v>17</v>
      </c>
      <c r="C6" s="8">
        <v>0</v>
      </c>
      <c r="D6" s="9">
        <f>'[1]Calculated Data'!U5</f>
        <v>79281.22589210448</v>
      </c>
      <c r="G6" s="3">
        <v>1</v>
      </c>
      <c r="H6" s="3">
        <f t="shared" si="1"/>
        <v>79281.22589210448</v>
      </c>
      <c r="J6" s="3">
        <f t="shared" si="2"/>
        <v>0</v>
      </c>
      <c r="K6" s="3"/>
      <c r="L6" s="3">
        <f t="shared" si="0"/>
        <v>0</v>
      </c>
      <c r="M6" s="8">
        <v>0</v>
      </c>
      <c r="N6" s="3">
        <f t="shared" si="3"/>
        <v>79281.22589210448</v>
      </c>
    </row>
    <row r="7" spans="1:14" ht="12.75">
      <c r="A7" s="33" t="s">
        <v>12</v>
      </c>
      <c r="B7" s="16" t="s">
        <v>18</v>
      </c>
      <c r="C7" s="8">
        <v>0</v>
      </c>
      <c r="D7" s="9">
        <f>'[1]Calculated Data'!U6</f>
        <v>214136.7187850427</v>
      </c>
      <c r="G7" s="3">
        <v>0.85</v>
      </c>
      <c r="H7" s="3">
        <f t="shared" si="1"/>
        <v>182016.2109672863</v>
      </c>
      <c r="J7" s="3">
        <f t="shared" si="2"/>
        <v>0</v>
      </c>
      <c r="K7" s="3">
        <v>0.15</v>
      </c>
      <c r="L7" s="3">
        <f t="shared" si="0"/>
        <v>32120.507817756403</v>
      </c>
      <c r="M7" s="8">
        <v>0</v>
      </c>
      <c r="N7" s="3">
        <f t="shared" si="3"/>
        <v>214136.7187850427</v>
      </c>
    </row>
    <row r="8" spans="1:14" ht="12.75">
      <c r="A8" s="33" t="s">
        <v>12</v>
      </c>
      <c r="B8" s="16" t="s">
        <v>19</v>
      </c>
      <c r="C8" s="8">
        <v>0</v>
      </c>
      <c r="D8" s="9">
        <f>'[1]Calculated Data'!U7</f>
        <v>316943.29770201916</v>
      </c>
      <c r="G8" s="3">
        <v>0.85</v>
      </c>
      <c r="H8" s="3">
        <f t="shared" si="1"/>
        <v>269401.80304671626</v>
      </c>
      <c r="J8" s="3">
        <f t="shared" si="2"/>
        <v>0</v>
      </c>
      <c r="K8" s="3">
        <v>0.15</v>
      </c>
      <c r="L8" s="3">
        <f t="shared" si="0"/>
        <v>47541.49465530287</v>
      </c>
      <c r="M8" s="8">
        <v>0</v>
      </c>
      <c r="N8" s="3">
        <f t="shared" si="3"/>
        <v>316943.2977020191</v>
      </c>
    </row>
    <row r="9" spans="1:14" ht="12.75">
      <c r="A9" s="33" t="s">
        <v>12</v>
      </c>
      <c r="B9" s="16" t="s">
        <v>20</v>
      </c>
      <c r="C9" s="8">
        <v>0</v>
      </c>
      <c r="D9" s="9">
        <f>'[1]Calculated Data'!U8</f>
        <v>251300.785481318</v>
      </c>
      <c r="G9" s="3">
        <v>0.85</v>
      </c>
      <c r="H9" s="3">
        <f t="shared" si="1"/>
        <v>213605.66765912028</v>
      </c>
      <c r="J9" s="3">
        <f t="shared" si="2"/>
        <v>0</v>
      </c>
      <c r="K9" s="3">
        <v>0.15</v>
      </c>
      <c r="L9" s="3">
        <f t="shared" si="0"/>
        <v>37695.117822197695</v>
      </c>
      <c r="M9" s="8">
        <v>0</v>
      </c>
      <c r="N9" s="3">
        <f t="shared" si="3"/>
        <v>251300.785481318</v>
      </c>
    </row>
    <row r="10" spans="1:14" ht="12.75">
      <c r="A10" s="33" t="s">
        <v>12</v>
      </c>
      <c r="B10" s="16" t="s">
        <v>21</v>
      </c>
      <c r="C10" s="8">
        <v>0</v>
      </c>
      <c r="D10" s="9">
        <f>'[1]Calculated Data'!U9</f>
        <v>7246.35754914699</v>
      </c>
      <c r="G10" s="3">
        <v>1</v>
      </c>
      <c r="H10" s="3">
        <f t="shared" si="1"/>
        <v>7246.35754914699</v>
      </c>
      <c r="J10" s="3">
        <f t="shared" si="2"/>
        <v>0</v>
      </c>
      <c r="K10" s="3"/>
      <c r="L10" s="3">
        <f t="shared" si="0"/>
        <v>0</v>
      </c>
      <c r="M10" s="8">
        <v>0</v>
      </c>
      <c r="N10" s="3">
        <f t="shared" si="3"/>
        <v>7246.35754914699</v>
      </c>
    </row>
    <row r="11" spans="1:14" ht="12.75">
      <c r="A11" s="33" t="s">
        <v>12</v>
      </c>
      <c r="B11" s="16" t="s">
        <v>22</v>
      </c>
      <c r="C11" s="8">
        <v>0</v>
      </c>
      <c r="D11" s="9">
        <f>'[1]Calculated Data'!U10</f>
        <v>156393.5679034572</v>
      </c>
      <c r="G11" s="3">
        <v>0.85</v>
      </c>
      <c r="H11" s="3">
        <f t="shared" si="1"/>
        <v>132934.53271793862</v>
      </c>
      <c r="J11" s="3">
        <f t="shared" si="2"/>
        <v>0</v>
      </c>
      <c r="K11" s="3">
        <v>0.15</v>
      </c>
      <c r="L11" s="3">
        <f t="shared" si="0"/>
        <v>23459.03518551858</v>
      </c>
      <c r="M11" s="8">
        <v>0</v>
      </c>
      <c r="N11" s="3">
        <f t="shared" si="3"/>
        <v>156393.5679034572</v>
      </c>
    </row>
    <row r="12" spans="1:14" ht="12.75">
      <c r="A12" s="33" t="s">
        <v>12</v>
      </c>
      <c r="B12" s="16" t="s">
        <v>23</v>
      </c>
      <c r="C12" s="8">
        <v>0</v>
      </c>
      <c r="D12" s="9">
        <f>'[1]Calculated Data'!U11</f>
        <v>4473.224621931016</v>
      </c>
      <c r="G12" s="3">
        <v>1</v>
      </c>
      <c r="H12" s="3">
        <f t="shared" si="1"/>
        <v>4473.224621931016</v>
      </c>
      <c r="J12" s="3">
        <f t="shared" si="2"/>
        <v>0</v>
      </c>
      <c r="K12" s="3"/>
      <c r="L12" s="3">
        <f t="shared" si="0"/>
        <v>0</v>
      </c>
      <c r="M12" s="8">
        <v>0</v>
      </c>
      <c r="N12" s="3">
        <f t="shared" si="3"/>
        <v>4473.224621931016</v>
      </c>
    </row>
    <row r="13" spans="1:14" ht="12.75">
      <c r="A13" s="33" t="s">
        <v>12</v>
      </c>
      <c r="B13" s="16" t="s">
        <v>24</v>
      </c>
      <c r="C13" s="8">
        <v>0</v>
      </c>
      <c r="D13" s="9">
        <f>'[1]Calculated Data'!U12</f>
        <v>126002.96588332225</v>
      </c>
      <c r="G13" s="3">
        <v>0.85</v>
      </c>
      <c r="H13" s="3">
        <f t="shared" si="1"/>
        <v>107102.52100082391</v>
      </c>
      <c r="J13" s="3">
        <f t="shared" si="2"/>
        <v>0</v>
      </c>
      <c r="K13" s="3">
        <v>0.15</v>
      </c>
      <c r="L13" s="3">
        <f t="shared" si="0"/>
        <v>18900.444882498337</v>
      </c>
      <c r="M13" s="8">
        <v>0</v>
      </c>
      <c r="N13" s="3">
        <f t="shared" si="3"/>
        <v>126002.96588332225</v>
      </c>
    </row>
    <row r="14" spans="1:14" ht="12.75">
      <c r="A14" s="33" t="s">
        <v>12</v>
      </c>
      <c r="B14" s="16" t="s">
        <v>25</v>
      </c>
      <c r="C14" s="8">
        <v>0</v>
      </c>
      <c r="D14" s="9">
        <f>'[1]Calculated Data'!U13</f>
        <v>288532.60945645516</v>
      </c>
      <c r="G14" s="3">
        <v>0.85</v>
      </c>
      <c r="H14" s="3">
        <f t="shared" si="1"/>
        <v>245252.71803798687</v>
      </c>
      <c r="J14" s="3">
        <f t="shared" si="2"/>
        <v>0</v>
      </c>
      <c r="K14" s="3">
        <v>0.15</v>
      </c>
      <c r="L14" s="3">
        <f t="shared" si="0"/>
        <v>43279.89141846827</v>
      </c>
      <c r="M14" s="8">
        <v>0</v>
      </c>
      <c r="N14" s="3">
        <f t="shared" si="3"/>
        <v>288532.60945645516</v>
      </c>
    </row>
    <row r="15" spans="1:14" ht="12.75">
      <c r="A15" s="33" t="s">
        <v>12</v>
      </c>
      <c r="B15" s="16" t="s">
        <v>26</v>
      </c>
      <c r="C15" s="8">
        <v>0</v>
      </c>
      <c r="D15" s="9">
        <f>'[1]Calculated Data'!U14</f>
        <v>71285.32960245854</v>
      </c>
      <c r="G15" s="3">
        <v>1</v>
      </c>
      <c r="H15" s="3">
        <f t="shared" si="1"/>
        <v>71285.32960245854</v>
      </c>
      <c r="J15" s="3">
        <f t="shared" si="2"/>
        <v>0</v>
      </c>
      <c r="K15" s="3"/>
      <c r="L15" s="3">
        <f t="shared" si="0"/>
        <v>0</v>
      </c>
      <c r="M15" s="8">
        <v>0</v>
      </c>
      <c r="N15" s="3">
        <f t="shared" si="3"/>
        <v>71285.32960245854</v>
      </c>
    </row>
    <row r="16" spans="1:14" ht="12.75">
      <c r="A16" s="33" t="s">
        <v>12</v>
      </c>
      <c r="B16" s="16" t="s">
        <v>27</v>
      </c>
      <c r="C16" s="8">
        <v>0</v>
      </c>
      <c r="D16" s="9">
        <f>'[1]Calculated Data'!U15</f>
        <v>137385.77000689745</v>
      </c>
      <c r="G16" s="3">
        <v>0.85</v>
      </c>
      <c r="H16" s="3">
        <f t="shared" si="1"/>
        <v>116777.90450586283</v>
      </c>
      <c r="J16" s="3">
        <f t="shared" si="2"/>
        <v>0</v>
      </c>
      <c r="K16" s="3">
        <v>0.15</v>
      </c>
      <c r="L16" s="3">
        <f t="shared" si="0"/>
        <v>20607.865501034616</v>
      </c>
      <c r="M16" s="8">
        <v>0</v>
      </c>
      <c r="N16" s="3">
        <f t="shared" si="3"/>
        <v>137385.77000689745</v>
      </c>
    </row>
    <row r="17" spans="1:14" ht="12.75">
      <c r="A17" s="33" t="s">
        <v>12</v>
      </c>
      <c r="B17" s="16" t="s">
        <v>28</v>
      </c>
      <c r="C17" s="8">
        <v>0</v>
      </c>
      <c r="D17" s="9">
        <f>'[1]Calculated Data'!U16</f>
        <v>123819.71776382481</v>
      </c>
      <c r="G17" s="3">
        <v>0.85</v>
      </c>
      <c r="H17" s="3">
        <f t="shared" si="1"/>
        <v>105246.76009925109</v>
      </c>
      <c r="J17" s="3">
        <f t="shared" si="2"/>
        <v>0</v>
      </c>
      <c r="K17" s="3">
        <v>0.15</v>
      </c>
      <c r="L17" s="3">
        <f t="shared" si="0"/>
        <v>18572.95766457372</v>
      </c>
      <c r="M17" s="8">
        <v>0</v>
      </c>
      <c r="N17" s="3">
        <f t="shared" si="3"/>
        <v>123819.71776382481</v>
      </c>
    </row>
    <row r="18" spans="1:14" ht="12.75">
      <c r="A18" s="33" t="s">
        <v>12</v>
      </c>
      <c r="B18" s="16" t="s">
        <v>29</v>
      </c>
      <c r="C18" s="8">
        <v>0</v>
      </c>
      <c r="D18" s="9">
        <f>'[1]Calculated Data'!U17</f>
        <v>22010.90701366488</v>
      </c>
      <c r="G18" s="3">
        <v>1</v>
      </c>
      <c r="H18" s="3">
        <f t="shared" si="1"/>
        <v>22010.90701366488</v>
      </c>
      <c r="J18" s="3">
        <f t="shared" si="2"/>
        <v>0</v>
      </c>
      <c r="K18" s="3"/>
      <c r="L18" s="3">
        <f t="shared" si="0"/>
        <v>0</v>
      </c>
      <c r="M18" s="8">
        <v>0</v>
      </c>
      <c r="N18" s="3">
        <f t="shared" si="3"/>
        <v>22010.90701366488</v>
      </c>
    </row>
    <row r="19" spans="1:14" ht="12.75">
      <c r="A19" s="33" t="s">
        <v>12</v>
      </c>
      <c r="B19" s="16" t="s">
        <v>30</v>
      </c>
      <c r="C19" s="8">
        <v>0</v>
      </c>
      <c r="D19" s="9">
        <f>'[1]Calculated Data'!U18</f>
        <v>320857.1102277914</v>
      </c>
      <c r="G19" s="3">
        <v>0.85</v>
      </c>
      <c r="H19" s="3">
        <f t="shared" si="1"/>
        <v>272728.5436936227</v>
      </c>
      <c r="J19" s="3">
        <f t="shared" si="2"/>
        <v>0</v>
      </c>
      <c r="K19" s="3">
        <v>0.15</v>
      </c>
      <c r="L19" s="3">
        <f t="shared" si="0"/>
        <v>48128.56653416871</v>
      </c>
      <c r="M19" s="8">
        <v>0</v>
      </c>
      <c r="N19" s="3">
        <f t="shared" si="3"/>
        <v>320857.1102277914</v>
      </c>
    </row>
    <row r="20" spans="1:14" s="12" customFormat="1" ht="12.75">
      <c r="A20" s="12" t="s">
        <v>31</v>
      </c>
      <c r="B20" s="18" t="s">
        <v>32</v>
      </c>
      <c r="C20" s="10">
        <v>0</v>
      </c>
      <c r="D20" s="11"/>
      <c r="H20" s="12">
        <f>SUM(H3:H19)</f>
        <v>2116171.460883768</v>
      </c>
      <c r="J20" s="12">
        <f>SUM(J3:J19)</f>
        <v>0</v>
      </c>
      <c r="L20" s="12">
        <f>SUM(L3:L19)</f>
        <v>329238.89226907096</v>
      </c>
      <c r="M20" s="12">
        <v>0</v>
      </c>
      <c r="N20" s="12">
        <f t="shared" si="3"/>
        <v>2445410.3531528385</v>
      </c>
    </row>
    <row r="21" spans="1:14" ht="12.75">
      <c r="A21" s="33" t="s">
        <v>33</v>
      </c>
      <c r="B21" s="16" t="s">
        <v>34</v>
      </c>
      <c r="C21" s="8">
        <v>0</v>
      </c>
      <c r="D21" s="9">
        <f>'[1]Calculated Data'!U19</f>
        <v>156532.3922992323</v>
      </c>
      <c r="G21" s="3">
        <v>0.85</v>
      </c>
      <c r="H21" s="3">
        <f t="shared" si="1"/>
        <v>133052.53345434746</v>
      </c>
      <c r="I21" s="3">
        <v>0.15</v>
      </c>
      <c r="J21" s="3">
        <f t="shared" si="2"/>
        <v>23479.858844884846</v>
      </c>
      <c r="K21" s="3"/>
      <c r="L21" s="3">
        <f aca="true" t="shared" si="4" ref="L21:L32">D21*K21</f>
        <v>0</v>
      </c>
      <c r="M21" s="8">
        <v>0</v>
      </c>
      <c r="N21" s="3">
        <f t="shared" si="3"/>
        <v>133052.53345434746</v>
      </c>
    </row>
    <row r="22" spans="1:14" ht="12.75">
      <c r="A22" s="33" t="s">
        <v>33</v>
      </c>
      <c r="B22" s="16" t="s">
        <v>35</v>
      </c>
      <c r="C22" s="8">
        <v>0</v>
      </c>
      <c r="D22" s="9">
        <f>'[1]Calculated Data'!U20</f>
        <v>600033.1442738841</v>
      </c>
      <c r="G22" s="3">
        <v>0.85</v>
      </c>
      <c r="H22" s="3">
        <f t="shared" si="1"/>
        <v>510028.1726328015</v>
      </c>
      <c r="I22" s="3">
        <v>0.15</v>
      </c>
      <c r="J22" s="3">
        <f t="shared" si="2"/>
        <v>90004.97164108262</v>
      </c>
      <c r="K22" s="3"/>
      <c r="L22" s="3">
        <f t="shared" si="4"/>
        <v>0</v>
      </c>
      <c r="M22" s="8">
        <v>0</v>
      </c>
      <c r="N22" s="3">
        <f t="shared" si="3"/>
        <v>510028.1726328015</v>
      </c>
    </row>
    <row r="23" spans="1:14" ht="12.75">
      <c r="A23" s="33" t="s">
        <v>33</v>
      </c>
      <c r="B23" s="16" t="s">
        <v>36</v>
      </c>
      <c r="C23" s="8">
        <v>0</v>
      </c>
      <c r="D23" s="9">
        <f>'[1]Calculated Data'!U21</f>
        <v>1200958.9733329476</v>
      </c>
      <c r="G23" s="3">
        <v>0.85</v>
      </c>
      <c r="H23" s="3">
        <f t="shared" si="1"/>
        <v>1020815.1273330054</v>
      </c>
      <c r="I23" s="3">
        <v>0.14</v>
      </c>
      <c r="J23" s="3">
        <f t="shared" si="2"/>
        <v>168134.25626661268</v>
      </c>
      <c r="K23" s="3">
        <v>0.01</v>
      </c>
      <c r="L23" s="3">
        <f t="shared" si="4"/>
        <v>12009.589733329476</v>
      </c>
      <c r="M23" s="8">
        <v>0</v>
      </c>
      <c r="N23" s="3">
        <f t="shared" si="3"/>
        <v>1032824.7170663349</v>
      </c>
    </row>
    <row r="24" spans="1:14" ht="12.75">
      <c r="A24" s="33" t="s">
        <v>33</v>
      </c>
      <c r="B24" s="16" t="s">
        <v>37</v>
      </c>
      <c r="C24" s="8">
        <v>0</v>
      </c>
      <c r="D24" s="9">
        <f>'[1]Calculated Data'!U22</f>
        <v>1023478.7533141368</v>
      </c>
      <c r="G24" s="3">
        <v>0.85</v>
      </c>
      <c r="H24" s="3">
        <f t="shared" si="1"/>
        <v>869956.9403170162</v>
      </c>
      <c r="I24" s="3">
        <v>0.15</v>
      </c>
      <c r="J24" s="3">
        <f t="shared" si="2"/>
        <v>153521.81299712052</v>
      </c>
      <c r="K24" s="3"/>
      <c r="L24" s="3">
        <f t="shared" si="4"/>
        <v>0</v>
      </c>
      <c r="M24" s="8">
        <v>0</v>
      </c>
      <c r="N24" s="3">
        <f t="shared" si="3"/>
        <v>869956.9403170162</v>
      </c>
    </row>
    <row r="25" spans="1:14" ht="12.75">
      <c r="A25" s="33" t="s">
        <v>33</v>
      </c>
      <c r="B25" s="16" t="s">
        <v>38</v>
      </c>
      <c r="C25" s="8">
        <v>0</v>
      </c>
      <c r="D25" s="9">
        <f>'[1]Calculated Data'!U23</f>
        <v>2655.8593539342664</v>
      </c>
      <c r="G25" s="3">
        <v>1</v>
      </c>
      <c r="H25" s="3">
        <f t="shared" si="1"/>
        <v>2655.8593539342664</v>
      </c>
      <c r="J25" s="3">
        <f t="shared" si="2"/>
        <v>0</v>
      </c>
      <c r="K25" s="3"/>
      <c r="L25" s="3">
        <f t="shared" si="4"/>
        <v>0</v>
      </c>
      <c r="M25" s="8">
        <v>0</v>
      </c>
      <c r="N25" s="3">
        <f t="shared" si="3"/>
        <v>2655.8593539342664</v>
      </c>
    </row>
    <row r="26" spans="1:14" ht="12.75">
      <c r="A26" s="33" t="s">
        <v>33</v>
      </c>
      <c r="B26" s="16" t="s">
        <v>39</v>
      </c>
      <c r="C26" s="8">
        <v>0</v>
      </c>
      <c r="D26" s="9">
        <f>'[1]Calculated Data'!U24</f>
        <v>2020707.4263597804</v>
      </c>
      <c r="G26" s="3">
        <v>0.85</v>
      </c>
      <c r="H26" s="3">
        <f t="shared" si="1"/>
        <v>1717601.3124058133</v>
      </c>
      <c r="I26" s="3">
        <v>0.15</v>
      </c>
      <c r="J26" s="3">
        <f t="shared" si="2"/>
        <v>303106.11395396705</v>
      </c>
      <c r="K26" s="3"/>
      <c r="L26" s="3">
        <f t="shared" si="4"/>
        <v>0</v>
      </c>
      <c r="M26" s="8">
        <v>0</v>
      </c>
      <c r="N26" s="3">
        <f t="shared" si="3"/>
        <v>1717601.3124058133</v>
      </c>
    </row>
    <row r="27" spans="1:14" ht="12.75">
      <c r="A27" s="33" t="s">
        <v>33</v>
      </c>
      <c r="B27" s="16" t="s">
        <v>40</v>
      </c>
      <c r="C27" s="8">
        <v>0</v>
      </c>
      <c r="D27" s="9">
        <f>'[1]Calculated Data'!U25</f>
        <v>43587.343779458635</v>
      </c>
      <c r="G27" s="3">
        <v>1</v>
      </c>
      <c r="H27" s="3">
        <f t="shared" si="1"/>
        <v>43587.343779458635</v>
      </c>
      <c r="J27" s="3">
        <f t="shared" si="2"/>
        <v>0</v>
      </c>
      <c r="K27" s="3"/>
      <c r="L27" s="3">
        <f t="shared" si="4"/>
        <v>0</v>
      </c>
      <c r="M27" s="8">
        <v>0</v>
      </c>
      <c r="N27" s="3">
        <f t="shared" si="3"/>
        <v>43587.343779458635</v>
      </c>
    </row>
    <row r="28" spans="1:14" ht="12.75">
      <c r="A28" s="33" t="s">
        <v>33</v>
      </c>
      <c r="B28" s="16" t="s">
        <v>41</v>
      </c>
      <c r="C28" s="8">
        <v>0</v>
      </c>
      <c r="D28" s="9">
        <f>'[1]Calculated Data'!U26</f>
        <v>1905359.6509166993</v>
      </c>
      <c r="G28" s="3">
        <v>0.85</v>
      </c>
      <c r="H28" s="3">
        <f t="shared" si="1"/>
        <v>1619555.7032791944</v>
      </c>
      <c r="I28" s="3">
        <v>0.15</v>
      </c>
      <c r="J28" s="3">
        <f t="shared" si="2"/>
        <v>285803.9476375049</v>
      </c>
      <c r="K28" s="3"/>
      <c r="L28" s="3">
        <f t="shared" si="4"/>
        <v>0</v>
      </c>
      <c r="M28" s="8">
        <v>0</v>
      </c>
      <c r="N28" s="3">
        <f t="shared" si="3"/>
        <v>1619555.7032791944</v>
      </c>
    </row>
    <row r="29" spans="1:14" ht="12.75">
      <c r="A29" s="33" t="s">
        <v>33</v>
      </c>
      <c r="B29" s="16" t="s">
        <v>42</v>
      </c>
      <c r="C29" s="8">
        <v>0</v>
      </c>
      <c r="D29" s="9">
        <f>'[1]Calculated Data'!U27</f>
        <v>14419961.41478452</v>
      </c>
      <c r="G29" s="3">
        <v>0.85</v>
      </c>
      <c r="H29" s="3">
        <f t="shared" si="1"/>
        <v>12256967.202566842</v>
      </c>
      <c r="I29" s="3">
        <v>0.15</v>
      </c>
      <c r="J29" s="3">
        <f t="shared" si="2"/>
        <v>2162994.212217678</v>
      </c>
      <c r="K29" s="3"/>
      <c r="L29" s="3">
        <f t="shared" si="4"/>
        <v>0</v>
      </c>
      <c r="M29" s="8">
        <v>0</v>
      </c>
      <c r="N29" s="3">
        <f t="shared" si="3"/>
        <v>12256967.202566842</v>
      </c>
    </row>
    <row r="30" spans="1:14" ht="12.75">
      <c r="A30" s="33" t="s">
        <v>33</v>
      </c>
      <c r="B30" s="16" t="s">
        <v>43</v>
      </c>
      <c r="C30" s="8">
        <v>0</v>
      </c>
      <c r="D30" s="9">
        <f>'[1]Calculated Data'!U28</f>
        <v>126332.43046310634</v>
      </c>
      <c r="G30" s="3">
        <v>0.85</v>
      </c>
      <c r="H30" s="3">
        <f t="shared" si="1"/>
        <v>107382.56589364039</v>
      </c>
      <c r="J30" s="3">
        <f t="shared" si="2"/>
        <v>0</v>
      </c>
      <c r="K30" s="3">
        <v>0.15</v>
      </c>
      <c r="L30" s="3">
        <f t="shared" si="4"/>
        <v>18949.86456946595</v>
      </c>
      <c r="M30" s="8">
        <v>0</v>
      </c>
      <c r="N30" s="3">
        <f t="shared" si="3"/>
        <v>126332.43046310634</v>
      </c>
    </row>
    <row r="31" spans="1:14" ht="12.75">
      <c r="A31" s="33" t="s">
        <v>33</v>
      </c>
      <c r="B31" s="16" t="s">
        <v>44</v>
      </c>
      <c r="C31" s="8">
        <v>0</v>
      </c>
      <c r="D31" s="9">
        <f>'[1]Calculated Data'!U29</f>
        <v>947635.3337067582</v>
      </c>
      <c r="G31" s="3">
        <v>0.85</v>
      </c>
      <c r="H31" s="3">
        <f t="shared" si="1"/>
        <v>805490.0336507445</v>
      </c>
      <c r="I31" s="3">
        <v>0.08</v>
      </c>
      <c r="J31" s="3">
        <f t="shared" si="2"/>
        <v>75810.82669654067</v>
      </c>
      <c r="K31" s="3">
        <v>0.07</v>
      </c>
      <c r="L31" s="3">
        <f t="shared" si="4"/>
        <v>66334.47335947308</v>
      </c>
      <c r="M31" s="8">
        <v>0</v>
      </c>
      <c r="N31" s="3">
        <f t="shared" si="3"/>
        <v>871824.5070102175</v>
      </c>
    </row>
    <row r="32" spans="1:14" ht="12.75">
      <c r="A32" s="33" t="s">
        <v>33</v>
      </c>
      <c r="B32" s="16" t="s">
        <v>45</v>
      </c>
      <c r="C32" s="8">
        <v>0</v>
      </c>
      <c r="D32" s="9">
        <f>'[1]Calculated Data'!U30</f>
        <v>2267401.794358613</v>
      </c>
      <c r="G32" s="3">
        <v>0.85</v>
      </c>
      <c r="H32" s="3">
        <f t="shared" si="1"/>
        <v>1927291.525204821</v>
      </c>
      <c r="I32" s="3">
        <v>0.15</v>
      </c>
      <c r="J32" s="3">
        <f t="shared" si="2"/>
        <v>340110.26915379195</v>
      </c>
      <c r="K32" s="3"/>
      <c r="L32" s="3">
        <f t="shared" si="4"/>
        <v>0</v>
      </c>
      <c r="M32" s="8">
        <v>0</v>
      </c>
      <c r="N32" s="3">
        <f t="shared" si="3"/>
        <v>1927291.525204821</v>
      </c>
    </row>
    <row r="33" spans="1:14" s="12" customFormat="1" ht="12.75">
      <c r="A33" s="12" t="s">
        <v>33</v>
      </c>
      <c r="B33" s="18" t="s">
        <v>32</v>
      </c>
      <c r="C33" s="10">
        <v>0</v>
      </c>
      <c r="D33" s="11"/>
      <c r="H33" s="12">
        <f>SUM(H21:H32)</f>
        <v>21014384.31987162</v>
      </c>
      <c r="J33" s="12">
        <f>SUM(J21:J32)</f>
        <v>3602966.2694091834</v>
      </c>
      <c r="L33" s="12">
        <f>SUM(L21:L32)</f>
        <v>97293.92766226851</v>
      </c>
      <c r="M33" s="10">
        <v>0</v>
      </c>
      <c r="N33" s="12">
        <f t="shared" si="3"/>
        <v>21111678.247533888</v>
      </c>
    </row>
    <row r="34" spans="1:14" ht="12.75">
      <c r="A34" s="33" t="s">
        <v>46</v>
      </c>
      <c r="B34" s="16" t="s">
        <v>47</v>
      </c>
      <c r="C34" s="13">
        <v>0</v>
      </c>
      <c r="D34" s="9">
        <f>'[1]Calculated Data'!U31</f>
        <v>1773596.3371129942</v>
      </c>
      <c r="G34" s="3">
        <v>0.85</v>
      </c>
      <c r="H34" s="3">
        <f t="shared" si="1"/>
        <v>1507556.886546045</v>
      </c>
      <c r="I34" s="3">
        <v>0.15</v>
      </c>
      <c r="J34" s="3">
        <f t="shared" si="2"/>
        <v>266039.4505669491</v>
      </c>
      <c r="K34" s="3"/>
      <c r="L34" s="3">
        <f aca="true" t="shared" si="5" ref="L34:L46">D34*K34</f>
        <v>0</v>
      </c>
      <c r="M34" s="13">
        <v>0</v>
      </c>
      <c r="N34" s="3">
        <f t="shared" si="3"/>
        <v>1507556.886546045</v>
      </c>
    </row>
    <row r="35" spans="1:14" ht="12.75">
      <c r="A35" s="33" t="s">
        <v>46</v>
      </c>
      <c r="B35" s="16" t="s">
        <v>48</v>
      </c>
      <c r="C35" s="13">
        <v>0</v>
      </c>
      <c r="D35" s="9">
        <f>'[1]Calculated Data'!U32</f>
        <v>703815.2802583568</v>
      </c>
      <c r="G35" s="3">
        <v>0.85</v>
      </c>
      <c r="H35" s="3">
        <f t="shared" si="1"/>
        <v>598242.9882196033</v>
      </c>
      <c r="I35" s="3">
        <v>0.15</v>
      </c>
      <c r="J35" s="3">
        <f t="shared" si="2"/>
        <v>105572.29203875353</v>
      </c>
      <c r="K35" s="3"/>
      <c r="L35" s="3">
        <f t="shared" si="5"/>
        <v>0</v>
      </c>
      <c r="M35" s="13">
        <v>0</v>
      </c>
      <c r="N35" s="3">
        <f t="shared" si="3"/>
        <v>598242.9882196033</v>
      </c>
    </row>
    <row r="36" spans="1:14" ht="12.75">
      <c r="A36" s="33" t="s">
        <v>46</v>
      </c>
      <c r="B36" s="16" t="s">
        <v>49</v>
      </c>
      <c r="C36" s="13">
        <v>0</v>
      </c>
      <c r="D36" s="9">
        <f>'[1]Calculated Data'!U33</f>
        <v>5610043.562456874</v>
      </c>
      <c r="G36" s="3">
        <v>0.85</v>
      </c>
      <c r="H36" s="3">
        <f t="shared" si="1"/>
        <v>4768537.028088343</v>
      </c>
      <c r="I36" s="3">
        <v>0.08</v>
      </c>
      <c r="J36" s="3">
        <f t="shared" si="2"/>
        <v>448803.48499654996</v>
      </c>
      <c r="K36" s="3">
        <v>0.07</v>
      </c>
      <c r="L36" s="3">
        <f t="shared" si="5"/>
        <v>392703.04937198124</v>
      </c>
      <c r="M36" s="13">
        <v>0</v>
      </c>
      <c r="N36" s="3">
        <f t="shared" si="3"/>
        <v>5161240.077460324</v>
      </c>
    </row>
    <row r="37" spans="1:14" ht="12.75">
      <c r="A37" s="33" t="s">
        <v>46</v>
      </c>
      <c r="B37" s="16" t="s">
        <v>50</v>
      </c>
      <c r="C37" s="13">
        <v>0</v>
      </c>
      <c r="D37" s="9">
        <f>'[1]Calculated Data'!U34</f>
        <v>2851049.439249907</v>
      </c>
      <c r="G37" s="3">
        <v>0.8</v>
      </c>
      <c r="H37" s="3">
        <f t="shared" si="1"/>
        <v>2280839.5513999257</v>
      </c>
      <c r="I37" s="3">
        <v>0.2</v>
      </c>
      <c r="J37" s="3">
        <f t="shared" si="2"/>
        <v>570209.8878499814</v>
      </c>
      <c r="K37" s="3"/>
      <c r="L37" s="3">
        <f t="shared" si="5"/>
        <v>0</v>
      </c>
      <c r="M37" s="13">
        <v>0</v>
      </c>
      <c r="N37" s="3">
        <f t="shared" si="3"/>
        <v>2280839.5513999257</v>
      </c>
    </row>
    <row r="38" spans="1:14" ht="12.75">
      <c r="A38" s="33" t="s">
        <v>46</v>
      </c>
      <c r="B38" s="16" t="s">
        <v>51</v>
      </c>
      <c r="C38" s="13">
        <v>0</v>
      </c>
      <c r="D38" s="9">
        <f>'[1]Calculated Data'!U35</f>
        <v>991292.7084701323</v>
      </c>
      <c r="G38" s="3">
        <v>0.85</v>
      </c>
      <c r="H38" s="3">
        <f t="shared" si="1"/>
        <v>842598.8021996125</v>
      </c>
      <c r="I38" s="3">
        <v>0.15</v>
      </c>
      <c r="J38" s="3">
        <f t="shared" si="2"/>
        <v>148693.90627051983</v>
      </c>
      <c r="K38" s="3"/>
      <c r="L38" s="3">
        <f t="shared" si="5"/>
        <v>0</v>
      </c>
      <c r="M38" s="13">
        <v>0</v>
      </c>
      <c r="N38" s="3">
        <f t="shared" si="3"/>
        <v>842598.8021996125</v>
      </c>
    </row>
    <row r="39" spans="1:14" ht="12.75">
      <c r="A39" s="33" t="s">
        <v>46</v>
      </c>
      <c r="B39" s="16" t="s">
        <v>52</v>
      </c>
      <c r="C39" s="13">
        <v>0</v>
      </c>
      <c r="D39" s="9">
        <f>'[1]Calculated Data'!U36</f>
        <v>1219222.4174047615</v>
      </c>
      <c r="G39" s="3">
        <v>0.85</v>
      </c>
      <c r="H39" s="3">
        <f t="shared" si="1"/>
        <v>1036339.0547940473</v>
      </c>
      <c r="I39" s="3">
        <v>0.15</v>
      </c>
      <c r="J39" s="3">
        <f t="shared" si="2"/>
        <v>182883.36261071422</v>
      </c>
      <c r="K39" s="3"/>
      <c r="L39" s="3">
        <f t="shared" si="5"/>
        <v>0</v>
      </c>
      <c r="M39" s="13">
        <v>0</v>
      </c>
      <c r="N39" s="3">
        <f t="shared" si="3"/>
        <v>1036339.0547940473</v>
      </c>
    </row>
    <row r="40" spans="1:14" ht="12.75">
      <c r="A40" s="33" t="s">
        <v>46</v>
      </c>
      <c r="B40" s="16" t="s">
        <v>53</v>
      </c>
      <c r="C40" s="13">
        <v>0</v>
      </c>
      <c r="D40" s="9">
        <f>'[1]Calculated Data'!U37</f>
        <v>615699.634807658</v>
      </c>
      <c r="G40" s="3">
        <v>0.85</v>
      </c>
      <c r="H40" s="3">
        <f t="shared" si="1"/>
        <v>523344.6895865093</v>
      </c>
      <c r="I40" s="3">
        <v>0.08</v>
      </c>
      <c r="J40" s="3">
        <f t="shared" si="2"/>
        <v>49255.97078461264</v>
      </c>
      <c r="K40" s="3">
        <v>0.07</v>
      </c>
      <c r="L40" s="3">
        <f t="shared" si="5"/>
        <v>43098.97443653607</v>
      </c>
      <c r="M40" s="13">
        <v>0</v>
      </c>
      <c r="N40" s="3">
        <f t="shared" si="3"/>
        <v>566443.6640230453</v>
      </c>
    </row>
    <row r="41" spans="1:14" s="14" customFormat="1" ht="12.75">
      <c r="A41" s="33" t="s">
        <v>46</v>
      </c>
      <c r="B41" s="15" t="s">
        <v>54</v>
      </c>
      <c r="C41" s="13">
        <v>0</v>
      </c>
      <c r="D41" s="9">
        <f>'[1]Calculated Data'!U38</f>
        <v>14309.278629213926</v>
      </c>
      <c r="G41" s="14">
        <v>1</v>
      </c>
      <c r="H41" s="14">
        <f t="shared" si="1"/>
        <v>14309.278629213926</v>
      </c>
      <c r="J41" s="14">
        <f t="shared" si="2"/>
        <v>0</v>
      </c>
      <c r="L41" s="14">
        <f t="shared" si="5"/>
        <v>0</v>
      </c>
      <c r="M41" s="13">
        <v>0</v>
      </c>
      <c r="N41" s="3">
        <f t="shared" si="3"/>
        <v>14309.278629213926</v>
      </c>
    </row>
    <row r="42" spans="1:14" ht="12.75">
      <c r="A42" s="33" t="s">
        <v>46</v>
      </c>
      <c r="B42" s="16" t="s">
        <v>55</v>
      </c>
      <c r="C42" s="13">
        <v>0</v>
      </c>
      <c r="D42" s="9">
        <f>'[1]Calculated Data'!U39</f>
        <v>2106088.202473263</v>
      </c>
      <c r="G42" s="3">
        <v>0.85</v>
      </c>
      <c r="H42" s="3">
        <f t="shared" si="1"/>
        <v>1790174.9721022733</v>
      </c>
      <c r="I42" s="3">
        <v>0.15</v>
      </c>
      <c r="J42" s="3">
        <f t="shared" si="2"/>
        <v>315913.2303709894</v>
      </c>
      <c r="K42" s="3"/>
      <c r="L42" s="3">
        <f t="shared" si="5"/>
        <v>0</v>
      </c>
      <c r="M42" s="13">
        <v>0</v>
      </c>
      <c r="N42" s="3">
        <f t="shared" si="3"/>
        <v>1790174.9721022733</v>
      </c>
    </row>
    <row r="43" spans="1:14" ht="12.75">
      <c r="A43" s="33" t="s">
        <v>46</v>
      </c>
      <c r="B43" s="16" t="s">
        <v>56</v>
      </c>
      <c r="C43" s="13">
        <v>0</v>
      </c>
      <c r="D43" s="9">
        <f>'[1]Calculated Data'!U40</f>
        <v>450108.8429443157</v>
      </c>
      <c r="G43" s="3">
        <v>0.85</v>
      </c>
      <c r="H43" s="3">
        <f t="shared" si="1"/>
        <v>382592.5165026683</v>
      </c>
      <c r="I43" s="3">
        <v>0.08</v>
      </c>
      <c r="J43" s="3">
        <f t="shared" si="2"/>
        <v>36008.70743554526</v>
      </c>
      <c r="K43" s="3">
        <v>0.07</v>
      </c>
      <c r="L43" s="3">
        <f t="shared" si="5"/>
        <v>31507.6190061021</v>
      </c>
      <c r="M43" s="13">
        <v>0</v>
      </c>
      <c r="N43" s="3">
        <f t="shared" si="3"/>
        <v>414100.1355087704</v>
      </c>
    </row>
    <row r="44" spans="1:14" ht="12.75">
      <c r="A44" s="33" t="s">
        <v>46</v>
      </c>
      <c r="B44" s="16" t="s">
        <v>57</v>
      </c>
      <c r="C44" s="13">
        <v>0</v>
      </c>
      <c r="D44" s="9">
        <f>'[1]Calculated Data'!U41</f>
        <v>504952.95816363796</v>
      </c>
      <c r="G44" s="3">
        <v>0.8</v>
      </c>
      <c r="H44" s="3">
        <f t="shared" si="1"/>
        <v>403962.36653091037</v>
      </c>
      <c r="I44" s="3">
        <v>0.15</v>
      </c>
      <c r="J44" s="3">
        <f t="shared" si="2"/>
        <v>75742.9437245457</v>
      </c>
      <c r="K44" s="3">
        <v>0.05</v>
      </c>
      <c r="L44" s="3">
        <f t="shared" si="5"/>
        <v>25247.647908181898</v>
      </c>
      <c r="M44" s="13">
        <v>0</v>
      </c>
      <c r="N44" s="3">
        <f t="shared" si="3"/>
        <v>429210.01443909225</v>
      </c>
    </row>
    <row r="45" spans="1:14" ht="12.75">
      <c r="A45" s="33" t="s">
        <v>46</v>
      </c>
      <c r="B45" s="16" t="s">
        <v>58</v>
      </c>
      <c r="C45" s="13">
        <v>0</v>
      </c>
      <c r="D45" s="9">
        <f>'[1]Calculated Data'!U42</f>
        <v>958775.3550959103</v>
      </c>
      <c r="G45" s="3">
        <v>0.8</v>
      </c>
      <c r="H45" s="3">
        <f t="shared" si="1"/>
        <v>767020.2840767283</v>
      </c>
      <c r="I45" s="3">
        <v>0.2</v>
      </c>
      <c r="J45" s="3">
        <f t="shared" si="2"/>
        <v>191755.07101918207</v>
      </c>
      <c r="K45" s="3"/>
      <c r="L45" s="3">
        <f t="shared" si="5"/>
        <v>0</v>
      </c>
      <c r="M45" s="13">
        <v>0</v>
      </c>
      <c r="N45" s="3">
        <f t="shared" si="3"/>
        <v>767020.2840767283</v>
      </c>
    </row>
    <row r="46" spans="1:14" ht="12.75">
      <c r="A46" s="33" t="s">
        <v>46</v>
      </c>
      <c r="B46" s="16" t="s">
        <v>59</v>
      </c>
      <c r="C46" s="13">
        <v>0</v>
      </c>
      <c r="D46" s="9">
        <f>'[1]Calculated Data'!U43</f>
        <v>3402519.563793465</v>
      </c>
      <c r="G46" s="3">
        <v>0.8</v>
      </c>
      <c r="H46" s="3">
        <f t="shared" si="1"/>
        <v>2722015.6510347724</v>
      </c>
      <c r="I46" s="3">
        <v>0.13</v>
      </c>
      <c r="J46" s="3">
        <f t="shared" si="2"/>
        <v>442327.5432931505</v>
      </c>
      <c r="K46" s="3">
        <v>0.07</v>
      </c>
      <c r="L46" s="3">
        <f t="shared" si="5"/>
        <v>238176.36946554258</v>
      </c>
      <c r="M46" s="13">
        <v>0</v>
      </c>
      <c r="N46" s="3">
        <f t="shared" si="3"/>
        <v>2960192.020500315</v>
      </c>
    </row>
    <row r="47" spans="1:14" s="12" customFormat="1" ht="12.75">
      <c r="A47" s="12" t="s">
        <v>46</v>
      </c>
      <c r="B47" s="18" t="s">
        <v>32</v>
      </c>
      <c r="C47" s="10">
        <v>0</v>
      </c>
      <c r="D47" s="11"/>
      <c r="H47" s="12">
        <f>SUM(H34:H46)</f>
        <v>17637534.069710653</v>
      </c>
      <c r="J47" s="12">
        <f>SUM(J34:J46)</f>
        <v>2833205.8509614933</v>
      </c>
      <c r="L47" s="12">
        <f>SUM(L34:L46)</f>
        <v>730733.6601883438</v>
      </c>
      <c r="M47" s="10">
        <v>0</v>
      </c>
      <c r="N47" s="12">
        <f t="shared" si="3"/>
        <v>18368267.729898997</v>
      </c>
    </row>
    <row r="48" spans="1:14" s="14" customFormat="1" ht="12.75">
      <c r="A48" s="33" t="s">
        <v>60</v>
      </c>
      <c r="B48" s="15" t="s">
        <v>61</v>
      </c>
      <c r="C48" s="13">
        <v>0</v>
      </c>
      <c r="D48" s="9">
        <f>'[1]Calculated Data'!U44</f>
        <v>6632.801995097011</v>
      </c>
      <c r="E48" s="14" t="s">
        <v>14</v>
      </c>
      <c r="F48" s="14" t="s">
        <v>14</v>
      </c>
      <c r="G48" s="14">
        <v>1</v>
      </c>
      <c r="H48" s="14">
        <f t="shared" si="1"/>
        <v>6632.801995097011</v>
      </c>
      <c r="L48" s="13">
        <v>0</v>
      </c>
      <c r="M48" s="13">
        <v>0</v>
      </c>
      <c r="N48" s="3">
        <f t="shared" si="3"/>
        <v>6632.801995097011</v>
      </c>
    </row>
    <row r="49" spans="1:14" s="14" customFormat="1" ht="12.75">
      <c r="A49" s="33" t="s">
        <v>60</v>
      </c>
      <c r="B49" s="15" t="s">
        <v>62</v>
      </c>
      <c r="C49" s="13">
        <v>0</v>
      </c>
      <c r="D49" s="9">
        <f>'[1]Calculated Data'!U45</f>
        <v>143089.1562335199</v>
      </c>
      <c r="G49" s="14">
        <v>0.85</v>
      </c>
      <c r="H49" s="14">
        <f>D49*G49</f>
        <v>121625.78279849191</v>
      </c>
      <c r="J49" s="14">
        <f>D49*I49</f>
        <v>0</v>
      </c>
      <c r="K49" s="14">
        <v>0.15</v>
      </c>
      <c r="L49" s="14">
        <f>D49*K49</f>
        <v>21463.373435027985</v>
      </c>
      <c r="M49" s="13">
        <v>0</v>
      </c>
      <c r="N49" s="3">
        <f t="shared" si="3"/>
        <v>143089.1562335199</v>
      </c>
    </row>
    <row r="50" spans="1:14" s="14" customFormat="1" ht="12.75">
      <c r="A50" s="33" t="s">
        <v>60</v>
      </c>
      <c r="B50" s="15" t="s">
        <v>63</v>
      </c>
      <c r="C50" s="13">
        <v>11250</v>
      </c>
      <c r="D50" s="9" t="str">
        <f>'[1]Calculated Data'!U46</f>
        <v> </v>
      </c>
      <c r="E50" s="14">
        <v>1</v>
      </c>
      <c r="F50" s="14">
        <f>C50</f>
        <v>11250</v>
      </c>
      <c r="M50" s="13">
        <v>0</v>
      </c>
      <c r="N50" s="3">
        <f t="shared" si="3"/>
        <v>11250</v>
      </c>
    </row>
    <row r="51" spans="1:14" s="14" customFormat="1" ht="12.75">
      <c r="A51" s="33" t="s">
        <v>60</v>
      </c>
      <c r="B51" s="15" t="s">
        <v>64</v>
      </c>
      <c r="C51" s="13">
        <v>0</v>
      </c>
      <c r="D51" s="9">
        <f>'[1]Calculated Data'!U47</f>
        <v>17429.62675404524</v>
      </c>
      <c r="G51" s="14">
        <v>1</v>
      </c>
      <c r="H51" s="14">
        <f>D51*G51</f>
        <v>17429.62675404524</v>
      </c>
      <c r="J51" s="14">
        <f>D51*I51</f>
        <v>0</v>
      </c>
      <c r="L51" s="14">
        <f>D51*K51</f>
        <v>0</v>
      </c>
      <c r="M51" s="13">
        <v>0</v>
      </c>
      <c r="N51" s="3">
        <f t="shared" si="3"/>
        <v>17429.62675404524</v>
      </c>
    </row>
    <row r="52" spans="1:14" s="14" customFormat="1" ht="12.75">
      <c r="A52" s="33" t="s">
        <v>60</v>
      </c>
      <c r="B52" s="15" t="s">
        <v>65</v>
      </c>
      <c r="C52" s="13">
        <v>0</v>
      </c>
      <c r="D52" s="9">
        <f>'[1]Calculated Data'!U48</f>
        <v>260535.28077159205</v>
      </c>
      <c r="G52" s="14">
        <v>0.8</v>
      </c>
      <c r="H52" s="14">
        <f>D52*G52</f>
        <v>208428.22461727366</v>
      </c>
      <c r="I52" s="14">
        <v>0.2</v>
      </c>
      <c r="J52" s="14">
        <f>D52*I52</f>
        <v>52107.056154318416</v>
      </c>
      <c r="L52" s="14">
        <f>D52*K52</f>
        <v>0</v>
      </c>
      <c r="M52" s="13">
        <v>0</v>
      </c>
      <c r="N52" s="3">
        <f t="shared" si="3"/>
        <v>208428.22461727366</v>
      </c>
    </row>
    <row r="53" spans="1:14" s="14" customFormat="1" ht="12.75">
      <c r="A53" s="33" t="s">
        <v>60</v>
      </c>
      <c r="B53" s="15" t="s">
        <v>23</v>
      </c>
      <c r="C53" s="13">
        <v>0</v>
      </c>
      <c r="D53" s="9">
        <f>'[1]Calculated Data'!U49</f>
        <v>286806.0257186338</v>
      </c>
      <c r="G53" s="14">
        <v>0.85</v>
      </c>
      <c r="H53" s="14">
        <f>D53*G53</f>
        <v>243785.1218608387</v>
      </c>
      <c r="J53" s="14">
        <f>D53*I53</f>
        <v>0</v>
      </c>
      <c r="K53" s="14">
        <v>0.15</v>
      </c>
      <c r="L53" s="14">
        <f>D53*K53</f>
        <v>43020.90385779506</v>
      </c>
      <c r="M53" s="13">
        <v>0</v>
      </c>
      <c r="N53" s="3">
        <f t="shared" si="3"/>
        <v>286806.0257186338</v>
      </c>
    </row>
    <row r="54" spans="1:14" s="14" customFormat="1" ht="12.75">
      <c r="A54" s="33" t="s">
        <v>60</v>
      </c>
      <c r="B54" s="15" t="s">
        <v>66</v>
      </c>
      <c r="C54" s="13">
        <v>0</v>
      </c>
      <c r="D54" s="9">
        <f>'[1]Calculated Data'!U50</f>
        <v>321296.4544080093</v>
      </c>
      <c r="G54" s="14">
        <v>0.85</v>
      </c>
      <c r="H54" s="14">
        <f>D54*G54</f>
        <v>273101.9862468079</v>
      </c>
      <c r="J54" s="14">
        <f>D54*I54</f>
        <v>0</v>
      </c>
      <c r="K54" s="14">
        <v>0.15</v>
      </c>
      <c r="L54" s="14">
        <f>D54*K54</f>
        <v>48194.468161201396</v>
      </c>
      <c r="M54" s="13">
        <v>0</v>
      </c>
      <c r="N54" s="3">
        <f t="shared" si="3"/>
        <v>321296.4544080093</v>
      </c>
    </row>
    <row r="55" spans="1:14" s="14" customFormat="1" ht="12.75">
      <c r="A55" s="33" t="s">
        <v>60</v>
      </c>
      <c r="B55" s="15" t="s">
        <v>67</v>
      </c>
      <c r="C55" s="13">
        <v>571</v>
      </c>
      <c r="D55" s="9" t="str">
        <f>'[1]Calculated Data'!U51</f>
        <v> </v>
      </c>
      <c r="E55" s="14">
        <v>1</v>
      </c>
      <c r="F55" s="14">
        <f>C55</f>
        <v>571</v>
      </c>
      <c r="M55" s="13">
        <v>0</v>
      </c>
      <c r="N55" s="3">
        <f t="shared" si="3"/>
        <v>571</v>
      </c>
    </row>
    <row r="56" spans="1:14" s="14" customFormat="1" ht="12.75">
      <c r="A56" s="33" t="s">
        <v>60</v>
      </c>
      <c r="B56" s="15" t="s">
        <v>68</v>
      </c>
      <c r="C56" s="13">
        <v>0</v>
      </c>
      <c r="D56" s="9">
        <f>'[1]Calculated Data'!U52</f>
        <v>5820.800167007111</v>
      </c>
      <c r="E56" s="14" t="s">
        <v>14</v>
      </c>
      <c r="F56" s="14" t="s">
        <v>14</v>
      </c>
      <c r="G56" s="14">
        <v>1</v>
      </c>
      <c r="H56" s="14">
        <f>D56*G56</f>
        <v>5820.800167007111</v>
      </c>
      <c r="M56" s="13">
        <v>0</v>
      </c>
      <c r="N56" s="3">
        <f t="shared" si="3"/>
        <v>5820.800167007111</v>
      </c>
    </row>
    <row r="57" spans="1:14" s="14" customFormat="1" ht="12.75">
      <c r="A57" s="33" t="s">
        <v>60</v>
      </c>
      <c r="B57" s="15" t="s">
        <v>69</v>
      </c>
      <c r="C57" s="13">
        <v>0</v>
      </c>
      <c r="D57" s="9">
        <f>'[1]Calculated Data'!U53</f>
        <v>690645.1976721438</v>
      </c>
      <c r="G57" s="14">
        <v>0.85</v>
      </c>
      <c r="H57" s="14">
        <f>D57*G57</f>
        <v>587048.4180213222</v>
      </c>
      <c r="I57" s="14">
        <v>0.08</v>
      </c>
      <c r="J57" s="14">
        <f>D57*I57</f>
        <v>55251.6158137715</v>
      </c>
      <c r="K57" s="14">
        <v>0.07</v>
      </c>
      <c r="L57" s="14">
        <f>D57*K57</f>
        <v>48345.16383705007</v>
      </c>
      <c r="M57" s="13">
        <v>0</v>
      </c>
      <c r="N57" s="3">
        <f t="shared" si="3"/>
        <v>635393.5818583723</v>
      </c>
    </row>
    <row r="58" spans="1:14" s="14" customFormat="1" ht="12.75">
      <c r="A58" s="33" t="s">
        <v>60</v>
      </c>
      <c r="B58" s="15" t="s">
        <v>70</v>
      </c>
      <c r="C58" s="13">
        <v>0</v>
      </c>
      <c r="D58" s="9">
        <f>'[1]Calculated Data'!U54</f>
        <v>77933.6431596932</v>
      </c>
      <c r="G58" s="14">
        <v>1</v>
      </c>
      <c r="H58" s="14">
        <f>D58*G58</f>
        <v>77933.6431596932</v>
      </c>
      <c r="J58" s="14">
        <f>D58*I58</f>
        <v>0</v>
      </c>
      <c r="L58" s="14">
        <f>D58*K58</f>
        <v>0</v>
      </c>
      <c r="M58" s="13">
        <v>0</v>
      </c>
      <c r="N58" s="3">
        <f t="shared" si="3"/>
        <v>77933.6431596932</v>
      </c>
    </row>
    <row r="59" spans="1:14" s="14" customFormat="1" ht="12.75">
      <c r="A59" s="33" t="s">
        <v>60</v>
      </c>
      <c r="B59" s="15" t="s">
        <v>71</v>
      </c>
      <c r="C59" s="13">
        <v>0</v>
      </c>
      <c r="D59" s="9">
        <f>'[1]Calculated Data'!U55</f>
        <v>328572.38654569176</v>
      </c>
      <c r="G59" s="14">
        <v>0.85</v>
      </c>
      <c r="H59" s="14">
        <f>D59*G59</f>
        <v>279286.528563838</v>
      </c>
      <c r="J59" s="14">
        <f>D59*I59</f>
        <v>0</v>
      </c>
      <c r="K59" s="14">
        <v>0.15</v>
      </c>
      <c r="L59" s="14">
        <f>D59*K59</f>
        <v>49285.85798185376</v>
      </c>
      <c r="M59" s="13">
        <v>0</v>
      </c>
      <c r="N59" s="3">
        <f t="shared" si="3"/>
        <v>328572.38654569176</v>
      </c>
    </row>
    <row r="60" spans="1:14" s="14" customFormat="1" ht="12.75">
      <c r="A60" s="33" t="s">
        <v>60</v>
      </c>
      <c r="B60" s="15" t="s">
        <v>72</v>
      </c>
      <c r="C60" s="13">
        <v>0</v>
      </c>
      <c r="D60" s="9">
        <f>'[1]Calculated Data'!U56</f>
        <v>167455.12538348016</v>
      </c>
      <c r="G60" s="14">
        <v>0.85</v>
      </c>
      <c r="H60" s="14">
        <f>D60*G60</f>
        <v>142336.85657595814</v>
      </c>
      <c r="J60" s="14">
        <f>D60*I60</f>
        <v>0</v>
      </c>
      <c r="K60" s="14">
        <v>0.15</v>
      </c>
      <c r="L60" s="14">
        <f>D60*K60</f>
        <v>25118.268807522025</v>
      </c>
      <c r="M60" s="13">
        <v>0</v>
      </c>
      <c r="N60" s="3">
        <f t="shared" si="3"/>
        <v>167455.12538348016</v>
      </c>
    </row>
    <row r="61" spans="1:14" s="14" customFormat="1" ht="12.75">
      <c r="A61" s="33" t="s">
        <v>60</v>
      </c>
      <c r="B61" s="15" t="s">
        <v>73</v>
      </c>
      <c r="C61" s="13">
        <v>4567</v>
      </c>
      <c r="D61" s="9" t="str">
        <f>'[1]Calculated Data'!U57</f>
        <v> </v>
      </c>
      <c r="E61" s="14">
        <v>1</v>
      </c>
      <c r="F61" s="14">
        <f>C61</f>
        <v>4567</v>
      </c>
      <c r="M61" s="13">
        <v>0</v>
      </c>
      <c r="N61" s="3">
        <f t="shared" si="3"/>
        <v>4567</v>
      </c>
    </row>
    <row r="62" spans="1:14" s="14" customFormat="1" ht="12.75">
      <c r="A62" s="33" t="s">
        <v>60</v>
      </c>
      <c r="B62" s="15" t="s">
        <v>74</v>
      </c>
      <c r="C62" s="13">
        <v>0</v>
      </c>
      <c r="D62" s="9">
        <f>'[1]Calculated Data'!U58</f>
        <v>1706640.8650525897</v>
      </c>
      <c r="G62" s="14">
        <v>0.85</v>
      </c>
      <c r="H62" s="14">
        <f>D62*G62</f>
        <v>1450644.7352947013</v>
      </c>
      <c r="I62" s="14">
        <v>0.14</v>
      </c>
      <c r="J62" s="14">
        <f>D62*I62</f>
        <v>238929.72110736257</v>
      </c>
      <c r="K62" s="14">
        <v>0.01</v>
      </c>
      <c r="L62" s="14">
        <f>D62*K62</f>
        <v>17066.408650525897</v>
      </c>
      <c r="M62" s="13">
        <v>0</v>
      </c>
      <c r="N62" s="3">
        <f t="shared" si="3"/>
        <v>1467711.1439452271</v>
      </c>
    </row>
    <row r="63" spans="1:14" s="14" customFormat="1" ht="12.75">
      <c r="A63" s="33" t="s">
        <v>60</v>
      </c>
      <c r="B63" s="15" t="s">
        <v>75</v>
      </c>
      <c r="C63" s="13">
        <v>0</v>
      </c>
      <c r="D63" s="9">
        <f>'[1]Calculated Data'!U59</f>
        <v>866635.1809243908</v>
      </c>
      <c r="E63" s="14" t="s">
        <v>14</v>
      </c>
      <c r="F63" s="14" t="s">
        <v>14</v>
      </c>
      <c r="G63" s="14">
        <v>0.85</v>
      </c>
      <c r="H63" s="14">
        <f>D63*G63</f>
        <v>736639.9037857321</v>
      </c>
      <c r="I63" s="14">
        <v>0.08</v>
      </c>
      <c r="J63" s="14">
        <f>D63*I63</f>
        <v>69330.81447395126</v>
      </c>
      <c r="K63" s="14">
        <v>0.07</v>
      </c>
      <c r="L63" s="14">
        <f>D63*K63</f>
        <v>60664.46266470736</v>
      </c>
      <c r="M63" s="13">
        <v>0</v>
      </c>
      <c r="N63" s="3">
        <f t="shared" si="3"/>
        <v>797304.3664504394</v>
      </c>
    </row>
    <row r="64" spans="1:14" s="14" customFormat="1" ht="12.75">
      <c r="A64" s="33" t="s">
        <v>60</v>
      </c>
      <c r="B64" s="15" t="s">
        <v>27</v>
      </c>
      <c r="C64" s="13">
        <v>0</v>
      </c>
      <c r="D64" s="9">
        <f>'[1]Calculated Data'!U60</f>
        <v>381503.52097749675</v>
      </c>
      <c r="G64" s="14">
        <v>0.85</v>
      </c>
      <c r="H64" s="14">
        <f>D64*G64</f>
        <v>324277.99283087224</v>
      </c>
      <c r="I64" s="14">
        <v>0.15</v>
      </c>
      <c r="J64" s="14">
        <f>D64*I64</f>
        <v>57225.528146624514</v>
      </c>
      <c r="L64" s="14">
        <f>D64*K64</f>
        <v>0</v>
      </c>
      <c r="M64" s="13">
        <v>0</v>
      </c>
      <c r="N64" s="3">
        <f t="shared" si="3"/>
        <v>324277.99283087224</v>
      </c>
    </row>
    <row r="65" spans="1:14" s="14" customFormat="1" ht="12.75">
      <c r="A65" s="33" t="s">
        <v>60</v>
      </c>
      <c r="B65" s="15" t="s">
        <v>76</v>
      </c>
      <c r="C65" s="13">
        <v>0</v>
      </c>
      <c r="D65" s="9">
        <f>'[1]Calculated Data'!U61</f>
        <v>53034.28803892231</v>
      </c>
      <c r="G65" s="14">
        <v>0.85</v>
      </c>
      <c r="H65" s="14">
        <f>D65*G65</f>
        <v>45079.144833083956</v>
      </c>
      <c r="I65" s="14">
        <v>0.08</v>
      </c>
      <c r="J65" s="14">
        <f>D65*I65</f>
        <v>4242.743043113785</v>
      </c>
      <c r="K65" s="14">
        <v>0.07</v>
      </c>
      <c r="L65" s="14">
        <f>D65*K65</f>
        <v>3712.4001627245616</v>
      </c>
      <c r="M65" s="13">
        <v>0</v>
      </c>
      <c r="N65" s="3">
        <f t="shared" si="3"/>
        <v>48791.544995808516</v>
      </c>
    </row>
    <row r="66" spans="1:14" s="14" customFormat="1" ht="12.75">
      <c r="A66" s="33" t="s">
        <v>60</v>
      </c>
      <c r="B66" s="15" t="s">
        <v>77</v>
      </c>
      <c r="C66" s="13">
        <v>0</v>
      </c>
      <c r="D66" s="9">
        <f>'[1]Calculated Data'!U62</f>
        <v>31344.322918817063</v>
      </c>
      <c r="E66" s="14" t="s">
        <v>14</v>
      </c>
      <c r="F66" s="14" t="s">
        <v>14</v>
      </c>
      <c r="G66" s="14">
        <v>1</v>
      </c>
      <c r="H66" s="14">
        <f>D66*G66</f>
        <v>31344.322918817063</v>
      </c>
      <c r="M66" s="13">
        <v>0</v>
      </c>
      <c r="N66" s="3">
        <f t="shared" si="3"/>
        <v>31344.322918817063</v>
      </c>
    </row>
    <row r="67" spans="1:14" s="14" customFormat="1" ht="12.75">
      <c r="A67" s="33" t="s">
        <v>60</v>
      </c>
      <c r="B67" s="15" t="s">
        <v>78</v>
      </c>
      <c r="C67" s="13">
        <v>0</v>
      </c>
      <c r="D67" s="9">
        <f>'[1]Calculated Data'!U63</f>
        <v>1082005.494368146</v>
      </c>
      <c r="G67" s="14">
        <v>0.8</v>
      </c>
      <c r="H67" s="14">
        <f aca="true" t="shared" si="6" ref="H67:H74">D67*G67</f>
        <v>865604.3954945168</v>
      </c>
      <c r="I67" s="14">
        <v>0.19</v>
      </c>
      <c r="J67" s="14">
        <f aca="true" t="shared" si="7" ref="J67:J74">D67*I67</f>
        <v>205581.04392994774</v>
      </c>
      <c r="K67" s="14">
        <v>0.01</v>
      </c>
      <c r="L67" s="14">
        <f aca="true" t="shared" si="8" ref="L67:L74">D67*K67</f>
        <v>10820.05494368146</v>
      </c>
      <c r="M67" s="13">
        <v>0</v>
      </c>
      <c r="N67" s="3">
        <f t="shared" si="3"/>
        <v>876424.4504381983</v>
      </c>
    </row>
    <row r="68" spans="1:14" s="14" customFormat="1" ht="12.75">
      <c r="A68" s="33" t="s">
        <v>60</v>
      </c>
      <c r="B68" s="15" t="s">
        <v>79</v>
      </c>
      <c r="C68" s="13">
        <v>0</v>
      </c>
      <c r="D68" s="9">
        <f>'[1]Calculated Data'!U64</f>
        <v>500179.384912483</v>
      </c>
      <c r="G68" s="14">
        <v>0.85</v>
      </c>
      <c r="H68" s="14">
        <f t="shared" si="6"/>
        <v>425152.47717561055</v>
      </c>
      <c r="I68" s="14">
        <v>0.08</v>
      </c>
      <c r="J68" s="14">
        <f t="shared" si="7"/>
        <v>40014.35079299864</v>
      </c>
      <c r="K68" s="14">
        <v>0.07</v>
      </c>
      <c r="L68" s="14">
        <f t="shared" si="8"/>
        <v>35012.55694387381</v>
      </c>
      <c r="M68" s="13">
        <v>0</v>
      </c>
      <c r="N68" s="3">
        <f aca="true" t="shared" si="9" ref="N68:N131">C68+H68+L68+M68</f>
        <v>460165.03411948436</v>
      </c>
    </row>
    <row r="69" spans="1:14" s="14" customFormat="1" ht="12.75">
      <c r="A69" s="33" t="s">
        <v>60</v>
      </c>
      <c r="B69" s="15" t="s">
        <v>80</v>
      </c>
      <c r="C69" s="13">
        <v>0</v>
      </c>
      <c r="D69" s="9">
        <f>'[1]Calculated Data'!U65</f>
        <v>146405.33627541133</v>
      </c>
      <c r="G69" s="14">
        <v>0.85</v>
      </c>
      <c r="H69" s="14">
        <f t="shared" si="6"/>
        <v>124444.53583409963</v>
      </c>
      <c r="J69" s="14">
        <f t="shared" si="7"/>
        <v>0</v>
      </c>
      <c r="K69" s="14">
        <v>0.15</v>
      </c>
      <c r="L69" s="14">
        <f t="shared" si="8"/>
        <v>21960.800441311698</v>
      </c>
      <c r="M69" s="13">
        <v>0</v>
      </c>
      <c r="N69" s="3">
        <f t="shared" si="9"/>
        <v>146405.33627541133</v>
      </c>
    </row>
    <row r="70" spans="1:14" s="14" customFormat="1" ht="12.75">
      <c r="A70" s="33" t="s">
        <v>60</v>
      </c>
      <c r="B70" s="15" t="s">
        <v>81</v>
      </c>
      <c r="C70" s="13">
        <v>0</v>
      </c>
      <c r="D70" s="9">
        <f>'[1]Calculated Data'!U66</f>
        <v>1945452.3270153224</v>
      </c>
      <c r="G70" s="14">
        <v>0.8</v>
      </c>
      <c r="H70" s="14">
        <f t="shared" si="6"/>
        <v>1556361.861612258</v>
      </c>
      <c r="I70" s="14">
        <v>0.17</v>
      </c>
      <c r="J70" s="14">
        <f t="shared" si="7"/>
        <v>330726.8955926048</v>
      </c>
      <c r="K70" s="14">
        <v>0.03</v>
      </c>
      <c r="L70" s="14">
        <f t="shared" si="8"/>
        <v>58363.56981045967</v>
      </c>
      <c r="M70" s="13">
        <v>0</v>
      </c>
      <c r="N70" s="3">
        <f t="shared" si="9"/>
        <v>1614725.4314227176</v>
      </c>
    </row>
    <row r="71" spans="1:14" s="14" customFormat="1" ht="12.75">
      <c r="A71" s="33" t="s">
        <v>60</v>
      </c>
      <c r="B71" s="15" t="s">
        <v>82</v>
      </c>
      <c r="C71" s="13">
        <v>0</v>
      </c>
      <c r="D71" s="9">
        <f>'[1]Calculated Data'!U67</f>
        <v>144435.52279417447</v>
      </c>
      <c r="G71" s="14">
        <v>0.85</v>
      </c>
      <c r="H71" s="14">
        <f t="shared" si="6"/>
        <v>122770.19437504829</v>
      </c>
      <c r="I71" s="14">
        <v>0.15</v>
      </c>
      <c r="J71" s="14">
        <f t="shared" si="7"/>
        <v>21665.32841912617</v>
      </c>
      <c r="L71" s="14">
        <f t="shared" si="8"/>
        <v>0</v>
      </c>
      <c r="M71" s="13">
        <v>0</v>
      </c>
      <c r="N71" s="3">
        <f t="shared" si="9"/>
        <v>122770.19437504829</v>
      </c>
    </row>
    <row r="72" spans="1:14" s="14" customFormat="1" ht="12.75">
      <c r="A72" s="33" t="s">
        <v>60</v>
      </c>
      <c r="B72" s="15" t="s">
        <v>83</v>
      </c>
      <c r="C72" s="13">
        <v>0</v>
      </c>
      <c r="D72" s="9">
        <f>'[1]Calculated Data'!U68</f>
        <v>38466.949409036715</v>
      </c>
      <c r="G72" s="14">
        <v>1</v>
      </c>
      <c r="H72" s="14">
        <f t="shared" si="6"/>
        <v>38466.949409036715</v>
      </c>
      <c r="J72" s="14">
        <f t="shared" si="7"/>
        <v>0</v>
      </c>
      <c r="L72" s="14">
        <f t="shared" si="8"/>
        <v>0</v>
      </c>
      <c r="M72" s="13">
        <v>0</v>
      </c>
      <c r="N72" s="3">
        <f t="shared" si="9"/>
        <v>38466.949409036715</v>
      </c>
    </row>
    <row r="73" spans="1:14" s="14" customFormat="1" ht="12.75">
      <c r="A73" s="33" t="s">
        <v>60</v>
      </c>
      <c r="B73" s="15" t="s">
        <v>84</v>
      </c>
      <c r="C73" s="13">
        <v>0</v>
      </c>
      <c r="D73" s="9">
        <f>'[1]Calculated Data'!U69</f>
        <v>214264.64718393033</v>
      </c>
      <c r="G73" s="14">
        <v>0.8</v>
      </c>
      <c r="H73" s="14">
        <f t="shared" si="6"/>
        <v>171411.71774714428</v>
      </c>
      <c r="I73" s="14">
        <v>0.2</v>
      </c>
      <c r="J73" s="14">
        <f t="shared" si="7"/>
        <v>42852.92943678607</v>
      </c>
      <c r="L73" s="14">
        <f t="shared" si="8"/>
        <v>0</v>
      </c>
      <c r="M73" s="13">
        <v>0</v>
      </c>
      <c r="N73" s="3">
        <f t="shared" si="9"/>
        <v>171411.71774714428</v>
      </c>
    </row>
    <row r="74" spans="1:14" s="14" customFormat="1" ht="12.75">
      <c r="A74" s="33" t="s">
        <v>60</v>
      </c>
      <c r="B74" s="15" t="s">
        <v>85</v>
      </c>
      <c r="C74" s="13">
        <v>0</v>
      </c>
      <c r="D74" s="9">
        <f>'[1]Calculated Data'!U70</f>
        <v>106917.09754864992</v>
      </c>
      <c r="G74" s="14">
        <v>0.85</v>
      </c>
      <c r="H74" s="14">
        <f t="shared" si="6"/>
        <v>90879.53291635243</v>
      </c>
      <c r="J74" s="14">
        <f t="shared" si="7"/>
        <v>0</v>
      </c>
      <c r="K74" s="14">
        <v>0.15</v>
      </c>
      <c r="L74" s="14">
        <f t="shared" si="8"/>
        <v>16037.564632297488</v>
      </c>
      <c r="M74" s="13">
        <v>0</v>
      </c>
      <c r="N74" s="3">
        <f t="shared" si="9"/>
        <v>106917.09754864992</v>
      </c>
    </row>
    <row r="75" spans="1:14" s="14" customFormat="1" ht="12.75">
      <c r="A75" s="33" t="s">
        <v>60</v>
      </c>
      <c r="B75" s="15" t="s">
        <v>86</v>
      </c>
      <c r="C75" s="13">
        <v>29928</v>
      </c>
      <c r="D75" s="9" t="str">
        <f>'[1]Calculated Data'!U71</f>
        <v> </v>
      </c>
      <c r="E75" s="14">
        <v>1</v>
      </c>
      <c r="F75" s="14">
        <f>C75</f>
        <v>29928</v>
      </c>
      <c r="M75" s="13">
        <v>0</v>
      </c>
      <c r="N75" s="3">
        <f t="shared" si="9"/>
        <v>29928</v>
      </c>
    </row>
    <row r="76" spans="1:14" s="14" customFormat="1" ht="12.75">
      <c r="A76" s="33" t="s">
        <v>60</v>
      </c>
      <c r="B76" s="15" t="s">
        <v>87</v>
      </c>
      <c r="C76" s="13">
        <v>0</v>
      </c>
      <c r="D76" s="9">
        <f>'[1]Calculated Data'!U72</f>
        <v>1022314.6352820185</v>
      </c>
      <c r="G76" s="14">
        <v>0.85</v>
      </c>
      <c r="H76" s="14">
        <f aca="true" t="shared" si="10" ref="H76:H87">D76*G76</f>
        <v>868967.4399897157</v>
      </c>
      <c r="I76" s="14">
        <v>0.08</v>
      </c>
      <c r="J76" s="14">
        <f aca="true" t="shared" si="11" ref="J76:J87">D76*I76</f>
        <v>81785.17082256147</v>
      </c>
      <c r="K76" s="14">
        <v>0.07</v>
      </c>
      <c r="L76" s="14">
        <f>D76*K76</f>
        <v>71562.0244697413</v>
      </c>
      <c r="M76" s="13">
        <v>0</v>
      </c>
      <c r="N76" s="3">
        <f t="shared" si="9"/>
        <v>940529.464459457</v>
      </c>
    </row>
    <row r="77" spans="1:14" s="12" customFormat="1" ht="12.75">
      <c r="A77" s="12" t="s">
        <v>60</v>
      </c>
      <c r="B77" s="18" t="s">
        <v>32</v>
      </c>
      <c r="C77" s="10">
        <f>SUM(C48:C76)</f>
        <v>46316</v>
      </c>
      <c r="D77" s="11"/>
      <c r="H77" s="12">
        <f>SUM(H48:H76)</f>
        <v>8815474.994977362</v>
      </c>
      <c r="J77" s="12">
        <f>SUM(J48:J76)</f>
        <v>1199713.197733167</v>
      </c>
      <c r="L77" s="12">
        <f>SUM(L48:L76)</f>
        <v>530627.8787997735</v>
      </c>
      <c r="M77" s="10">
        <v>1</v>
      </c>
      <c r="N77" s="12">
        <v>9392420</v>
      </c>
    </row>
    <row r="78" spans="1:14" ht="12.75">
      <c r="A78" s="33" t="s">
        <v>88</v>
      </c>
      <c r="B78" s="16" t="s">
        <v>89</v>
      </c>
      <c r="C78" s="13">
        <v>0</v>
      </c>
      <c r="D78" s="9">
        <f>'[1]County Calc '!F75</f>
        <v>900509.166</v>
      </c>
      <c r="G78" s="3">
        <v>0.85</v>
      </c>
      <c r="H78" s="3">
        <f t="shared" si="10"/>
        <v>765432.7910999999</v>
      </c>
      <c r="I78" s="3">
        <v>0.15</v>
      </c>
      <c r="J78" s="3">
        <f t="shared" si="11"/>
        <v>135076.3749</v>
      </c>
      <c r="K78" s="3"/>
      <c r="L78" s="3">
        <f aca="true" t="shared" si="12" ref="L78:L87">D78*K78</f>
        <v>0</v>
      </c>
      <c r="M78" s="13">
        <v>0</v>
      </c>
      <c r="N78" s="3">
        <f t="shared" si="9"/>
        <v>765432.7910999999</v>
      </c>
    </row>
    <row r="79" spans="1:14" ht="12.75">
      <c r="A79" s="33" t="s">
        <v>88</v>
      </c>
      <c r="B79" s="16" t="s">
        <v>90</v>
      </c>
      <c r="C79" s="13">
        <v>0</v>
      </c>
      <c r="D79" s="9">
        <f>'[1]County Calc '!F76</f>
        <v>592324.965</v>
      </c>
      <c r="G79" s="3">
        <v>0.85</v>
      </c>
      <c r="H79" s="3">
        <f t="shared" si="10"/>
        <v>503476.22024999995</v>
      </c>
      <c r="I79" s="3">
        <v>0.08</v>
      </c>
      <c r="J79" s="3">
        <f t="shared" si="11"/>
        <v>47385.9972</v>
      </c>
      <c r="K79" s="3">
        <v>0.07</v>
      </c>
      <c r="L79" s="3">
        <f t="shared" si="12"/>
        <v>41462.74755</v>
      </c>
      <c r="M79" s="13">
        <v>0</v>
      </c>
      <c r="N79" s="3">
        <f t="shared" si="9"/>
        <v>544938.9678</v>
      </c>
    </row>
    <row r="80" spans="1:14" ht="12.75">
      <c r="A80" s="33" t="s">
        <v>88</v>
      </c>
      <c r="B80" s="16" t="s">
        <v>91</v>
      </c>
      <c r="C80" s="13">
        <v>0</v>
      </c>
      <c r="D80" s="9">
        <f>'[1]County Calc '!F77</f>
        <v>832564.5750000001</v>
      </c>
      <c r="G80" s="3">
        <v>0.8</v>
      </c>
      <c r="H80" s="3">
        <f t="shared" si="10"/>
        <v>666051.6600000001</v>
      </c>
      <c r="I80" s="3">
        <v>0.13</v>
      </c>
      <c r="J80" s="3">
        <f t="shared" si="11"/>
        <v>108233.39475</v>
      </c>
      <c r="K80" s="3">
        <v>0.07</v>
      </c>
      <c r="L80" s="3">
        <f t="shared" si="12"/>
        <v>58279.52025000001</v>
      </c>
      <c r="M80" s="13">
        <v>0</v>
      </c>
      <c r="N80" s="3">
        <f t="shared" si="9"/>
        <v>724331.1802500002</v>
      </c>
    </row>
    <row r="81" spans="1:14" ht="12.75">
      <c r="A81" s="33" t="s">
        <v>88</v>
      </c>
      <c r="B81" s="16" t="s">
        <v>92</v>
      </c>
      <c r="C81" s="13">
        <v>0</v>
      </c>
      <c r="D81" s="9">
        <f>'[1]County Calc '!F78</f>
        <v>316944.963</v>
      </c>
      <c r="G81" s="3">
        <v>0.85</v>
      </c>
      <c r="H81" s="3">
        <f t="shared" si="10"/>
        <v>269403.21855</v>
      </c>
      <c r="J81" s="3">
        <f t="shared" si="11"/>
        <v>0</v>
      </c>
      <c r="K81" s="3">
        <v>0.15</v>
      </c>
      <c r="L81" s="3">
        <f t="shared" si="12"/>
        <v>47541.74445</v>
      </c>
      <c r="M81" s="13">
        <v>0</v>
      </c>
      <c r="N81" s="3">
        <f t="shared" si="9"/>
        <v>316944.963</v>
      </c>
    </row>
    <row r="82" spans="1:14" ht="12.75">
      <c r="A82" s="33" t="s">
        <v>88</v>
      </c>
      <c r="B82" s="16" t="s">
        <v>93</v>
      </c>
      <c r="C82" s="13">
        <v>0</v>
      </c>
      <c r="D82" s="9">
        <f>'[1]County Calc '!F79</f>
        <v>234593.775</v>
      </c>
      <c r="G82" s="3">
        <v>0.85</v>
      </c>
      <c r="H82" s="3">
        <f t="shared" si="10"/>
        <v>199404.70875</v>
      </c>
      <c r="I82" s="3">
        <v>0.15</v>
      </c>
      <c r="J82" s="3">
        <f t="shared" si="11"/>
        <v>35189.066249999996</v>
      </c>
      <c r="K82" s="3"/>
      <c r="L82" s="3">
        <f t="shared" si="12"/>
        <v>0</v>
      </c>
      <c r="M82" s="13">
        <v>0</v>
      </c>
      <c r="N82" s="3">
        <f t="shared" si="9"/>
        <v>199404.70875</v>
      </c>
    </row>
    <row r="83" spans="1:14" ht="12.75">
      <c r="A83" s="33" t="s">
        <v>88</v>
      </c>
      <c r="B83" s="16" t="s">
        <v>94</v>
      </c>
      <c r="C83" s="13">
        <v>0</v>
      </c>
      <c r="D83" s="9">
        <f>'[1]County Calc '!F80</f>
        <v>2757304.3230000003</v>
      </c>
      <c r="G83" s="3">
        <v>0.85</v>
      </c>
      <c r="H83" s="3">
        <f t="shared" si="10"/>
        <v>2343708.67455</v>
      </c>
      <c r="I83" s="3">
        <v>0.09</v>
      </c>
      <c r="J83" s="3">
        <f t="shared" si="11"/>
        <v>248157.38907000003</v>
      </c>
      <c r="K83" s="3">
        <v>0.06</v>
      </c>
      <c r="L83" s="3">
        <f t="shared" si="12"/>
        <v>165438.25938</v>
      </c>
      <c r="M83" s="13">
        <v>0</v>
      </c>
      <c r="N83" s="3">
        <f t="shared" si="9"/>
        <v>2509146.9339300003</v>
      </c>
    </row>
    <row r="84" spans="1:14" ht="12.75">
      <c r="A84" s="33" t="s">
        <v>88</v>
      </c>
      <c r="B84" s="16" t="s">
        <v>95</v>
      </c>
      <c r="C84" s="13">
        <v>0</v>
      </c>
      <c r="D84" s="9">
        <f>'[1]County Calc '!F81</f>
        <v>3758172.903</v>
      </c>
      <c r="G84" s="3">
        <v>0.85</v>
      </c>
      <c r="H84" s="3">
        <f t="shared" si="10"/>
        <v>3194446.9675499997</v>
      </c>
      <c r="I84" s="3">
        <v>0.08</v>
      </c>
      <c r="J84" s="3">
        <f t="shared" si="11"/>
        <v>300653.83224</v>
      </c>
      <c r="K84" s="3">
        <v>0.07</v>
      </c>
      <c r="L84" s="3">
        <f t="shared" si="12"/>
        <v>263072.10321000003</v>
      </c>
      <c r="M84" s="13">
        <v>0</v>
      </c>
      <c r="N84" s="3">
        <f t="shared" si="9"/>
        <v>3457519.0707599996</v>
      </c>
    </row>
    <row r="85" spans="1:14" ht="12.75">
      <c r="A85" s="33" t="s">
        <v>88</v>
      </c>
      <c r="B85" s="16" t="s">
        <v>96</v>
      </c>
      <c r="C85" s="13">
        <v>0</v>
      </c>
      <c r="D85" s="9">
        <f>'[1]County Calc '!F82</f>
        <v>2559116.3940000003</v>
      </c>
      <c r="G85" s="3">
        <v>0.85</v>
      </c>
      <c r="H85" s="3">
        <f t="shared" si="10"/>
        <v>2175248.9349</v>
      </c>
      <c r="I85" s="3">
        <v>0.08</v>
      </c>
      <c r="J85" s="3">
        <f t="shared" si="11"/>
        <v>204729.31152000002</v>
      </c>
      <c r="K85" s="3">
        <v>0.07</v>
      </c>
      <c r="L85" s="3">
        <f t="shared" si="12"/>
        <v>179138.14758000005</v>
      </c>
      <c r="M85" s="13">
        <v>0</v>
      </c>
      <c r="N85" s="3">
        <f t="shared" si="9"/>
        <v>2354387.0824800003</v>
      </c>
    </row>
    <row r="86" spans="1:14" ht="12.75">
      <c r="A86" s="33" t="s">
        <v>88</v>
      </c>
      <c r="B86" s="16" t="s">
        <v>97</v>
      </c>
      <c r="C86" s="13">
        <v>0</v>
      </c>
      <c r="D86" s="9">
        <f>'[1]County Calc '!F83</f>
        <v>667959.5610000001</v>
      </c>
      <c r="G86" s="3">
        <v>0.85</v>
      </c>
      <c r="H86" s="3">
        <f t="shared" si="10"/>
        <v>567765.6268500001</v>
      </c>
      <c r="I86" s="3">
        <v>0.08</v>
      </c>
      <c r="J86" s="3">
        <f t="shared" si="11"/>
        <v>53436.76488000001</v>
      </c>
      <c r="K86" s="3">
        <v>0.07</v>
      </c>
      <c r="L86" s="3">
        <f t="shared" si="12"/>
        <v>46757.16927000001</v>
      </c>
      <c r="M86" s="13">
        <v>0</v>
      </c>
      <c r="N86" s="3">
        <f t="shared" si="9"/>
        <v>614522.7961200001</v>
      </c>
    </row>
    <row r="87" spans="1:14" s="14" customFormat="1" ht="12.75">
      <c r="A87" s="33" t="s">
        <v>88</v>
      </c>
      <c r="B87" s="15" t="s">
        <v>98</v>
      </c>
      <c r="C87" s="13">
        <v>0</v>
      </c>
      <c r="D87" s="9">
        <f>'[1]County Calc '!F84</f>
        <v>1958225.3550000002</v>
      </c>
      <c r="G87" s="14">
        <v>0.85</v>
      </c>
      <c r="H87" s="14">
        <f t="shared" si="10"/>
        <v>1664491.55175</v>
      </c>
      <c r="I87" s="14">
        <v>0.08</v>
      </c>
      <c r="J87" s="14">
        <f t="shared" si="11"/>
        <v>156658.0284</v>
      </c>
      <c r="K87" s="14">
        <v>0.07</v>
      </c>
      <c r="L87" s="14">
        <f t="shared" si="12"/>
        <v>137075.77485000002</v>
      </c>
      <c r="M87" s="13">
        <v>0</v>
      </c>
      <c r="N87" s="3">
        <f t="shared" si="9"/>
        <v>1801567.3266</v>
      </c>
    </row>
    <row r="88" spans="1:14" s="14" customFormat="1" ht="12.75">
      <c r="A88" s="33" t="s">
        <v>88</v>
      </c>
      <c r="B88" s="15" t="s">
        <v>99</v>
      </c>
      <c r="C88" s="13">
        <v>431854.71</v>
      </c>
      <c r="D88" s="9" t="s">
        <v>14</v>
      </c>
      <c r="E88" s="14">
        <v>1</v>
      </c>
      <c r="F88" s="14">
        <f>C88</f>
        <v>431854.71</v>
      </c>
      <c r="M88" s="13">
        <v>0</v>
      </c>
      <c r="N88" s="3">
        <f t="shared" si="9"/>
        <v>431854.71</v>
      </c>
    </row>
    <row r="89" spans="1:14" s="14" customFormat="1" ht="12.75">
      <c r="A89" s="33" t="s">
        <v>88</v>
      </c>
      <c r="B89" s="15" t="s">
        <v>100</v>
      </c>
      <c r="C89" s="13">
        <v>0</v>
      </c>
      <c r="D89" s="9">
        <f>'[1]County Calc '!F86</f>
        <v>402897.78</v>
      </c>
      <c r="G89" s="14">
        <v>0.85</v>
      </c>
      <c r="H89" s="14">
        <f>D89*G89</f>
        <v>342463.113</v>
      </c>
      <c r="I89" s="14">
        <v>0.08</v>
      </c>
      <c r="J89" s="14">
        <f>D89*I89</f>
        <v>32231.822400000005</v>
      </c>
      <c r="K89" s="14">
        <v>0.07</v>
      </c>
      <c r="L89" s="14">
        <f>D89*K89</f>
        <v>28202.844600000004</v>
      </c>
      <c r="M89" s="13">
        <v>0</v>
      </c>
      <c r="N89" s="3">
        <f t="shared" si="9"/>
        <v>370665.9576</v>
      </c>
    </row>
    <row r="90" spans="1:14" s="14" customFormat="1" ht="12.75">
      <c r="A90" s="33" t="s">
        <v>88</v>
      </c>
      <c r="B90" s="15" t="s">
        <v>101</v>
      </c>
      <c r="C90" s="13">
        <v>0</v>
      </c>
      <c r="D90" s="9">
        <f>'[1]County Calc '!F87</f>
        <v>922800.4290000001</v>
      </c>
      <c r="G90" s="14">
        <v>0.85</v>
      </c>
      <c r="H90" s="14">
        <f>D90*G90</f>
        <v>784380.3646500001</v>
      </c>
      <c r="I90" s="14">
        <v>0.08</v>
      </c>
      <c r="J90" s="14">
        <f>D90*I90</f>
        <v>73824.03432</v>
      </c>
      <c r="K90" s="14">
        <v>0.07</v>
      </c>
      <c r="L90" s="14">
        <f>D90*K90</f>
        <v>64596.030030000016</v>
      </c>
      <c r="M90" s="13">
        <v>0</v>
      </c>
      <c r="N90" s="3">
        <f t="shared" si="9"/>
        <v>848976.3946800001</v>
      </c>
    </row>
    <row r="91" spans="1:14" s="14" customFormat="1" ht="12.75">
      <c r="A91" s="33" t="s">
        <v>88</v>
      </c>
      <c r="B91" s="15" t="s">
        <v>102</v>
      </c>
      <c r="C91" s="13">
        <v>0</v>
      </c>
      <c r="D91" s="9">
        <f>'[1]County Calc '!F88</f>
        <v>3604664.862</v>
      </c>
      <c r="G91" s="14">
        <v>0.85</v>
      </c>
      <c r="H91" s="14">
        <f>D91*G91</f>
        <v>3063965.1327</v>
      </c>
      <c r="I91" s="14">
        <v>0.15</v>
      </c>
      <c r="J91" s="14">
        <f>D91*I91</f>
        <v>540699.7293</v>
      </c>
      <c r="L91" s="14">
        <f>D91*K91</f>
        <v>0</v>
      </c>
      <c r="M91" s="13">
        <v>0</v>
      </c>
      <c r="N91" s="3">
        <f t="shared" si="9"/>
        <v>3063965.1327</v>
      </c>
    </row>
    <row r="92" spans="1:14" s="14" customFormat="1" ht="12.75">
      <c r="A92" s="33" t="s">
        <v>88</v>
      </c>
      <c r="B92" s="15" t="s">
        <v>103</v>
      </c>
      <c r="C92" s="13">
        <v>858545</v>
      </c>
      <c r="D92" s="9" t="s">
        <v>14</v>
      </c>
      <c r="E92" s="14">
        <v>1</v>
      </c>
      <c r="F92" s="14">
        <v>858545</v>
      </c>
      <c r="M92" s="13">
        <v>0</v>
      </c>
      <c r="N92" s="3">
        <f t="shared" si="9"/>
        <v>858545</v>
      </c>
    </row>
    <row r="93" spans="1:14" s="14" customFormat="1" ht="12.75">
      <c r="A93" s="33" t="s">
        <v>88</v>
      </c>
      <c r="B93" s="15" t="s">
        <v>104</v>
      </c>
      <c r="C93" s="13">
        <v>0</v>
      </c>
      <c r="D93" s="9">
        <f>'[1]County Calc '!F90</f>
        <v>1035716.9580000001</v>
      </c>
      <c r="G93" s="14">
        <v>0.85</v>
      </c>
      <c r="H93" s="14">
        <f>D93*G93</f>
        <v>880359.4143000001</v>
      </c>
      <c r="I93" s="14">
        <v>0.08</v>
      </c>
      <c r="J93" s="14">
        <f>D93*I93</f>
        <v>82857.35664000001</v>
      </c>
      <c r="K93" s="14">
        <v>0.07</v>
      </c>
      <c r="L93" s="14">
        <f>D93*K93</f>
        <v>72500.18706000001</v>
      </c>
      <c r="M93" s="13">
        <v>0</v>
      </c>
      <c r="N93" s="3">
        <f t="shared" si="9"/>
        <v>952859.6013600001</v>
      </c>
    </row>
    <row r="94" spans="1:14" s="14" customFormat="1" ht="12.75">
      <c r="A94" s="33" t="s">
        <v>88</v>
      </c>
      <c r="B94" s="15" t="s">
        <v>105</v>
      </c>
      <c r="C94" s="13">
        <v>0</v>
      </c>
      <c r="D94" s="9">
        <f>'[1]County Calc '!F91</f>
        <v>585705.7170000001</v>
      </c>
      <c r="G94" s="14">
        <v>0.85</v>
      </c>
      <c r="H94" s="14">
        <f>D94*G94</f>
        <v>497849.85945000005</v>
      </c>
      <c r="I94" s="14">
        <v>0.08</v>
      </c>
      <c r="J94" s="14">
        <f>D94*I94</f>
        <v>46856.45736000001</v>
      </c>
      <c r="K94" s="14">
        <v>0.07</v>
      </c>
      <c r="L94" s="14">
        <f>D94*K94</f>
        <v>40999.40019000001</v>
      </c>
      <c r="M94" s="13">
        <v>0</v>
      </c>
      <c r="N94" s="3">
        <f t="shared" si="9"/>
        <v>538849.2596400001</v>
      </c>
    </row>
    <row r="95" spans="1:14" s="14" customFormat="1" ht="12.75">
      <c r="A95" s="33" t="s">
        <v>88</v>
      </c>
      <c r="B95" s="15" t="s">
        <v>106</v>
      </c>
      <c r="C95" s="13">
        <v>0</v>
      </c>
      <c r="D95" s="9">
        <f>'[1]County Calc '!F92</f>
        <v>643332.069</v>
      </c>
      <c r="G95" s="14">
        <v>0.85</v>
      </c>
      <c r="H95" s="14">
        <f>D95*G95</f>
        <v>546832.25865</v>
      </c>
      <c r="I95" s="14">
        <v>0.08</v>
      </c>
      <c r="J95" s="14">
        <f>D95*I95</f>
        <v>51466.565520000004</v>
      </c>
      <c r="K95" s="14">
        <v>0.07</v>
      </c>
      <c r="L95" s="14">
        <f>D95*K95</f>
        <v>45033.24483</v>
      </c>
      <c r="M95" s="13">
        <v>0</v>
      </c>
      <c r="N95" s="3">
        <f t="shared" si="9"/>
        <v>591865.50348</v>
      </c>
    </row>
    <row r="96" spans="1:14" s="14" customFormat="1" ht="12.75">
      <c r="A96" s="33" t="s">
        <v>88</v>
      </c>
      <c r="B96" s="15" t="s">
        <v>107</v>
      </c>
      <c r="C96" s="13">
        <v>0</v>
      </c>
      <c r="D96" s="9">
        <f>'[1]County Calc '!F93</f>
        <v>3109487.013</v>
      </c>
      <c r="G96" s="14">
        <v>0.85</v>
      </c>
      <c r="H96" s="14">
        <f>D96*G96</f>
        <v>2643063.9610499996</v>
      </c>
      <c r="I96" s="14">
        <v>0.08</v>
      </c>
      <c r="J96" s="14">
        <f>D96*I96</f>
        <v>248758.96104</v>
      </c>
      <c r="K96" s="14">
        <v>0.07</v>
      </c>
      <c r="L96" s="14">
        <f>D96*K96</f>
        <v>217664.09091</v>
      </c>
      <c r="M96" s="13">
        <v>0</v>
      </c>
      <c r="N96" s="3">
        <f t="shared" si="9"/>
        <v>2860728.0519599994</v>
      </c>
    </row>
    <row r="97" spans="1:14" s="14" customFormat="1" ht="12.75">
      <c r="A97" s="33" t="s">
        <v>88</v>
      </c>
      <c r="B97" s="15" t="s">
        <v>108</v>
      </c>
      <c r="C97" s="13">
        <v>482239</v>
      </c>
      <c r="D97" s="9" t="s">
        <v>14</v>
      </c>
      <c r="E97" s="14">
        <v>1</v>
      </c>
      <c r="F97" s="14">
        <v>482239</v>
      </c>
      <c r="M97" s="13">
        <v>0</v>
      </c>
      <c r="N97" s="3">
        <f t="shared" si="9"/>
        <v>482239</v>
      </c>
    </row>
    <row r="98" spans="1:14" s="14" customFormat="1" ht="12.75">
      <c r="A98" s="33" t="s">
        <v>88</v>
      </c>
      <c r="B98" s="15" t="s">
        <v>109</v>
      </c>
      <c r="C98" s="13">
        <v>0</v>
      </c>
      <c r="D98" s="9">
        <f>'[1]County Calc '!F95</f>
        <v>33485.589</v>
      </c>
      <c r="G98" s="14">
        <v>1</v>
      </c>
      <c r="H98" s="14">
        <f>D98*G98</f>
        <v>33485.589</v>
      </c>
      <c r="J98" s="14">
        <f>D98*I98</f>
        <v>0</v>
      </c>
      <c r="L98" s="14">
        <f>D98*K98</f>
        <v>0</v>
      </c>
      <c r="M98" s="13">
        <v>0</v>
      </c>
      <c r="N98" s="3">
        <f t="shared" si="9"/>
        <v>33485.589</v>
      </c>
    </row>
    <row r="99" spans="1:14" s="14" customFormat="1" ht="12.75">
      <c r="A99" s="33" t="s">
        <v>88</v>
      </c>
      <c r="B99" s="15" t="s">
        <v>110</v>
      </c>
      <c r="C99" s="13">
        <v>0</v>
      </c>
      <c r="D99" s="9">
        <f>'[1]County Calc '!F96</f>
        <v>716825.142</v>
      </c>
      <c r="G99" s="14">
        <v>0.85</v>
      </c>
      <c r="H99" s="14">
        <f>D99*G99</f>
        <v>609301.3707</v>
      </c>
      <c r="I99" s="14">
        <v>0.08</v>
      </c>
      <c r="J99" s="14">
        <f>D99*I99</f>
        <v>57346.011360000004</v>
      </c>
      <c r="K99" s="14">
        <v>0.07</v>
      </c>
      <c r="L99" s="14">
        <f>D99*K99</f>
        <v>50177.75994</v>
      </c>
      <c r="M99" s="13">
        <v>0</v>
      </c>
      <c r="N99" s="3">
        <f t="shared" si="9"/>
        <v>659479.13064</v>
      </c>
    </row>
    <row r="100" spans="1:14" s="14" customFormat="1" ht="12.75">
      <c r="A100" s="33" t="s">
        <v>88</v>
      </c>
      <c r="B100" s="15" t="s">
        <v>111</v>
      </c>
      <c r="C100" s="13">
        <v>41866</v>
      </c>
      <c r="D100" s="9" t="s">
        <v>14</v>
      </c>
      <c r="E100" s="14">
        <v>1</v>
      </c>
      <c r="F100" s="14">
        <v>41866</v>
      </c>
      <c r="M100" s="13">
        <v>0</v>
      </c>
      <c r="N100" s="3">
        <f t="shared" si="9"/>
        <v>41866</v>
      </c>
    </row>
    <row r="101" spans="1:14" s="14" customFormat="1" ht="12.75">
      <c r="A101" s="33" t="s">
        <v>88</v>
      </c>
      <c r="B101" s="15" t="s">
        <v>112</v>
      </c>
      <c r="C101" s="13">
        <v>0</v>
      </c>
      <c r="D101" s="9">
        <f>'[1]County Calc '!F98</f>
        <v>1531673.496</v>
      </c>
      <c r="G101" s="14">
        <v>0.8</v>
      </c>
      <c r="H101" s="14">
        <f>D101*G101</f>
        <v>1225338.7968000001</v>
      </c>
      <c r="I101" s="14">
        <v>0.13</v>
      </c>
      <c r="J101" s="14">
        <f>D101*I101</f>
        <v>199117.55448000002</v>
      </c>
      <c r="K101" s="14">
        <v>0.07</v>
      </c>
      <c r="L101" s="14">
        <f>D101*K101</f>
        <v>107217.14472000001</v>
      </c>
      <c r="M101" s="13">
        <v>0</v>
      </c>
      <c r="N101" s="3">
        <f t="shared" si="9"/>
        <v>1332555.94152</v>
      </c>
    </row>
    <row r="102" spans="1:14" s="14" customFormat="1" ht="12.75">
      <c r="A102" s="33" t="s">
        <v>88</v>
      </c>
      <c r="B102" s="15" t="s">
        <v>113</v>
      </c>
      <c r="C102" s="13">
        <v>0</v>
      </c>
      <c r="D102" s="9">
        <f>'[1]County Calc '!F99</f>
        <v>6750168.353999999</v>
      </c>
      <c r="G102" s="14">
        <v>0.85</v>
      </c>
      <c r="H102" s="14">
        <f>D102*G102</f>
        <v>5737643.100899999</v>
      </c>
      <c r="I102" s="14">
        <v>0.08</v>
      </c>
      <c r="J102" s="14">
        <f>D102*I102</f>
        <v>540013.46832</v>
      </c>
      <c r="K102" s="14">
        <v>0.07</v>
      </c>
      <c r="L102" s="14">
        <f>D102*K102</f>
        <v>472511.78478</v>
      </c>
      <c r="M102" s="13">
        <v>0</v>
      </c>
      <c r="N102" s="3">
        <f t="shared" si="9"/>
        <v>6210154.885679999</v>
      </c>
    </row>
    <row r="103" spans="1:14" s="14" customFormat="1" ht="12.75">
      <c r="A103" s="33" t="s">
        <v>88</v>
      </c>
      <c r="B103" s="15" t="s">
        <v>114</v>
      </c>
      <c r="C103" s="13">
        <v>196715</v>
      </c>
      <c r="D103" s="9" t="s">
        <v>14</v>
      </c>
      <c r="E103" s="14">
        <v>1</v>
      </c>
      <c r="F103" s="14">
        <v>196715</v>
      </c>
      <c r="M103" s="13">
        <v>0</v>
      </c>
      <c r="N103" s="3">
        <f t="shared" si="9"/>
        <v>196715</v>
      </c>
    </row>
    <row r="104" spans="1:14" s="14" customFormat="1" ht="12.75">
      <c r="A104" s="33" t="s">
        <v>88</v>
      </c>
      <c r="B104" s="15" t="s">
        <v>115</v>
      </c>
      <c r="C104" s="13">
        <v>312752</v>
      </c>
      <c r="D104" s="9" t="s">
        <v>14</v>
      </c>
      <c r="E104" s="14">
        <v>1</v>
      </c>
      <c r="F104" s="14">
        <v>312752</v>
      </c>
      <c r="M104" s="13">
        <v>0</v>
      </c>
      <c r="N104" s="3">
        <f t="shared" si="9"/>
        <v>312752</v>
      </c>
    </row>
    <row r="105" spans="1:14" s="14" customFormat="1" ht="12.75">
      <c r="A105" s="33" t="s">
        <v>88</v>
      </c>
      <c r="B105" s="15" t="s">
        <v>116</v>
      </c>
      <c r="C105" s="13">
        <v>221986</v>
      </c>
      <c r="D105" s="9" t="s">
        <v>14</v>
      </c>
      <c r="E105" s="14">
        <v>1</v>
      </c>
      <c r="F105" s="14">
        <v>221986</v>
      </c>
      <c r="M105" s="13">
        <v>0</v>
      </c>
      <c r="N105" s="3">
        <f t="shared" si="9"/>
        <v>221986</v>
      </c>
    </row>
    <row r="106" spans="1:14" s="14" customFormat="1" ht="12.75">
      <c r="A106" s="33" t="s">
        <v>88</v>
      </c>
      <c r="B106" s="15" t="s">
        <v>117</v>
      </c>
      <c r="C106" s="13">
        <v>0</v>
      </c>
      <c r="D106" s="9">
        <f>'[1]County Calc '!F103</f>
        <v>20733.804</v>
      </c>
      <c r="G106" s="14">
        <v>1</v>
      </c>
      <c r="H106" s="14">
        <f aca="true" t="shared" si="13" ref="H106:H121">D106*G106</f>
        <v>20733.804</v>
      </c>
      <c r="J106" s="14">
        <f aca="true" t="shared" si="14" ref="J106:J121">D106*I106</f>
        <v>0</v>
      </c>
      <c r="L106" s="14">
        <f aca="true" t="shared" si="15" ref="L106:L116">D106*K106</f>
        <v>0</v>
      </c>
      <c r="M106" s="13">
        <v>0</v>
      </c>
      <c r="N106" s="3">
        <f t="shared" si="9"/>
        <v>20733.804</v>
      </c>
    </row>
    <row r="107" spans="1:14" ht="12.75">
      <c r="A107" s="33" t="s">
        <v>88</v>
      </c>
      <c r="B107" s="16" t="s">
        <v>118</v>
      </c>
      <c r="C107" s="13">
        <v>0</v>
      </c>
      <c r="D107" s="9">
        <f>'[1]County Calc '!F104</f>
        <v>68723.325</v>
      </c>
      <c r="G107" s="3">
        <v>1</v>
      </c>
      <c r="H107" s="3">
        <f t="shared" si="13"/>
        <v>68723.325</v>
      </c>
      <c r="J107" s="3">
        <f t="shared" si="14"/>
        <v>0</v>
      </c>
      <c r="K107" s="3"/>
      <c r="L107" s="3">
        <f t="shared" si="15"/>
        <v>0</v>
      </c>
      <c r="M107" s="13">
        <v>0</v>
      </c>
      <c r="N107" s="3">
        <f t="shared" si="9"/>
        <v>68723.325</v>
      </c>
    </row>
    <row r="108" spans="1:14" ht="12.75">
      <c r="A108" s="33" t="s">
        <v>88</v>
      </c>
      <c r="B108" s="16" t="s">
        <v>119</v>
      </c>
      <c r="C108" s="13">
        <v>0</v>
      </c>
      <c r="D108" s="9">
        <f>'[1]County Calc '!F105</f>
        <v>3732085.296</v>
      </c>
      <c r="G108" s="3">
        <v>0.85</v>
      </c>
      <c r="H108" s="3">
        <f t="shared" si="13"/>
        <v>3172272.5016</v>
      </c>
      <c r="I108" s="3">
        <v>0.08</v>
      </c>
      <c r="J108" s="3">
        <f t="shared" si="14"/>
        <v>298566.82368000003</v>
      </c>
      <c r="K108" s="3">
        <v>0.07</v>
      </c>
      <c r="L108" s="3">
        <f t="shared" si="15"/>
        <v>261245.97072000004</v>
      </c>
      <c r="M108" s="13">
        <v>0</v>
      </c>
      <c r="N108" s="3">
        <f t="shared" si="9"/>
        <v>3433518.47232</v>
      </c>
    </row>
    <row r="109" spans="1:14" ht="12.75">
      <c r="A109" s="33" t="s">
        <v>88</v>
      </c>
      <c r="B109" s="16" t="s">
        <v>120</v>
      </c>
      <c r="C109" s="13">
        <v>0</v>
      </c>
      <c r="D109" s="9">
        <f>'[1]County Calc '!F106</f>
        <v>1718472.456</v>
      </c>
      <c r="G109" s="3">
        <v>0.85</v>
      </c>
      <c r="H109" s="3">
        <f t="shared" si="13"/>
        <v>1460701.5876</v>
      </c>
      <c r="I109" s="3">
        <v>0.1</v>
      </c>
      <c r="J109" s="3">
        <f t="shared" si="14"/>
        <v>171847.24560000002</v>
      </c>
      <c r="K109" s="3">
        <v>0.05</v>
      </c>
      <c r="L109" s="3">
        <f t="shared" si="15"/>
        <v>85923.62280000001</v>
      </c>
      <c r="M109" s="13">
        <v>0</v>
      </c>
      <c r="N109" s="3">
        <f t="shared" si="9"/>
        <v>1546625.2104</v>
      </c>
    </row>
    <row r="110" spans="1:14" ht="12.75">
      <c r="A110" s="33" t="s">
        <v>88</v>
      </c>
      <c r="B110" s="16" t="s">
        <v>121</v>
      </c>
      <c r="C110" s="13">
        <v>0</v>
      </c>
      <c r="D110" s="9">
        <f>'[1]County Calc '!F107</f>
        <v>8620980.75</v>
      </c>
      <c r="G110" s="3">
        <v>0.85</v>
      </c>
      <c r="H110" s="3">
        <f t="shared" si="13"/>
        <v>7327833.6375</v>
      </c>
      <c r="I110" s="3">
        <v>0.08</v>
      </c>
      <c r="J110" s="3">
        <f t="shared" si="14"/>
        <v>689678.46</v>
      </c>
      <c r="K110" s="3">
        <v>0.07</v>
      </c>
      <c r="L110" s="3">
        <f t="shared" si="15"/>
        <v>603468.6525000001</v>
      </c>
      <c r="M110" s="13">
        <v>0</v>
      </c>
      <c r="N110" s="3">
        <f t="shared" si="9"/>
        <v>7931302.29</v>
      </c>
    </row>
    <row r="111" spans="1:14" ht="12.75">
      <c r="A111" s="33" t="s">
        <v>88</v>
      </c>
      <c r="B111" s="16" t="s">
        <v>122</v>
      </c>
      <c r="C111" s="13">
        <v>0</v>
      </c>
      <c r="D111" s="9">
        <f>'[1]County Calc '!F108</f>
        <v>2227083.444</v>
      </c>
      <c r="G111" s="3">
        <v>0.85</v>
      </c>
      <c r="H111" s="3">
        <f t="shared" si="13"/>
        <v>1893020.9274000002</v>
      </c>
      <c r="I111" s="3">
        <v>0.0975</v>
      </c>
      <c r="J111" s="3">
        <f t="shared" si="14"/>
        <v>217140.63579000003</v>
      </c>
      <c r="K111" s="3">
        <v>0.0525</v>
      </c>
      <c r="L111" s="3">
        <f t="shared" si="15"/>
        <v>116921.88081</v>
      </c>
      <c r="M111" s="13">
        <v>0</v>
      </c>
      <c r="N111" s="3">
        <f t="shared" si="9"/>
        <v>2009942.8082100002</v>
      </c>
    </row>
    <row r="112" spans="1:14" ht="12.75">
      <c r="A112" s="33" t="s">
        <v>88</v>
      </c>
      <c r="B112" s="16" t="s">
        <v>123</v>
      </c>
      <c r="C112" s="13">
        <v>0</v>
      </c>
      <c r="D112" s="9">
        <f>'[1]County Calc '!F109</f>
        <v>7188206.535</v>
      </c>
      <c r="G112" s="3">
        <v>0.85</v>
      </c>
      <c r="H112" s="3">
        <f t="shared" si="13"/>
        <v>6109975.55475</v>
      </c>
      <c r="I112" s="3">
        <v>0.12</v>
      </c>
      <c r="J112" s="3">
        <f t="shared" si="14"/>
        <v>862584.7842</v>
      </c>
      <c r="K112" s="3">
        <v>0.03</v>
      </c>
      <c r="L112" s="3">
        <f t="shared" si="15"/>
        <v>215646.19605</v>
      </c>
      <c r="M112" s="13">
        <v>0</v>
      </c>
      <c r="N112" s="3">
        <f t="shared" si="9"/>
        <v>6325621.7508000005</v>
      </c>
    </row>
    <row r="113" spans="1:14" ht="12.75">
      <c r="A113" s="33" t="s">
        <v>88</v>
      </c>
      <c r="B113" s="16" t="s">
        <v>124</v>
      </c>
      <c r="C113" s="13">
        <v>0</v>
      </c>
      <c r="D113" s="9">
        <f>'[1]County Calc '!F110</f>
        <v>1010700.0900000001</v>
      </c>
      <c r="G113" s="3">
        <v>0.85</v>
      </c>
      <c r="H113" s="3">
        <f t="shared" si="13"/>
        <v>859095.0765000001</v>
      </c>
      <c r="I113" s="3">
        <v>0.08</v>
      </c>
      <c r="J113" s="3">
        <f t="shared" si="14"/>
        <v>80856.00720000001</v>
      </c>
      <c r="K113" s="3">
        <v>0.07</v>
      </c>
      <c r="L113" s="3">
        <f t="shared" si="15"/>
        <v>70749.00630000001</v>
      </c>
      <c r="M113" s="13">
        <v>0</v>
      </c>
      <c r="N113" s="3">
        <f t="shared" si="9"/>
        <v>929844.0828000001</v>
      </c>
    </row>
    <row r="114" spans="1:14" ht="12.75">
      <c r="A114" s="33" t="s">
        <v>88</v>
      </c>
      <c r="B114" s="16" t="s">
        <v>125</v>
      </c>
      <c r="C114" s="13">
        <v>0</v>
      </c>
      <c r="D114" s="9">
        <f>'[1]County Calc '!F111</f>
        <v>2383706.4390000002</v>
      </c>
      <c r="G114" s="3">
        <v>0.85</v>
      </c>
      <c r="H114" s="3">
        <f t="shared" si="13"/>
        <v>2026150.4731500002</v>
      </c>
      <c r="I114" s="3">
        <v>0.107</v>
      </c>
      <c r="J114" s="3">
        <f t="shared" si="14"/>
        <v>255056.58897300003</v>
      </c>
      <c r="K114" s="3">
        <v>0.043</v>
      </c>
      <c r="L114" s="3">
        <f t="shared" si="15"/>
        <v>102499.376877</v>
      </c>
      <c r="M114" s="13">
        <v>0</v>
      </c>
      <c r="N114" s="3">
        <f t="shared" si="9"/>
        <v>2128649.850027</v>
      </c>
    </row>
    <row r="115" spans="1:14" ht="12.75">
      <c r="A115" s="33" t="s">
        <v>88</v>
      </c>
      <c r="B115" s="16" t="s">
        <v>126</v>
      </c>
      <c r="C115" s="13">
        <v>0</v>
      </c>
      <c r="D115" s="9">
        <f>'[1]County Calc '!F112</f>
        <v>61909.398</v>
      </c>
      <c r="G115" s="3">
        <v>1</v>
      </c>
      <c r="H115" s="3">
        <f t="shared" si="13"/>
        <v>61909.398</v>
      </c>
      <c r="J115" s="3">
        <f t="shared" si="14"/>
        <v>0</v>
      </c>
      <c r="K115" s="3"/>
      <c r="L115" s="3">
        <f t="shared" si="15"/>
        <v>0</v>
      </c>
      <c r="M115" s="13">
        <v>0</v>
      </c>
      <c r="N115" s="3">
        <f t="shared" si="9"/>
        <v>61909.398</v>
      </c>
    </row>
    <row r="116" spans="1:14" ht="12.75">
      <c r="A116" s="33" t="s">
        <v>88</v>
      </c>
      <c r="B116" s="16" t="s">
        <v>127</v>
      </c>
      <c r="C116" s="13">
        <v>0</v>
      </c>
      <c r="D116" s="9">
        <f>'[1]County Calc '!F113</f>
        <v>222231.375</v>
      </c>
      <c r="G116" s="3">
        <v>0.85</v>
      </c>
      <c r="H116" s="3">
        <f t="shared" si="13"/>
        <v>188896.66874999998</v>
      </c>
      <c r="J116" s="3">
        <f t="shared" si="14"/>
        <v>0</v>
      </c>
      <c r="K116" s="3">
        <v>0.15</v>
      </c>
      <c r="L116" s="3">
        <f t="shared" si="15"/>
        <v>33334.706249999996</v>
      </c>
      <c r="M116" s="13">
        <v>0</v>
      </c>
      <c r="N116" s="3">
        <f t="shared" si="9"/>
        <v>222231.37499999997</v>
      </c>
    </row>
    <row r="117" spans="1:14" s="12" customFormat="1" ht="12.75">
      <c r="A117" s="12" t="s">
        <v>88</v>
      </c>
      <c r="B117" s="18" t="s">
        <v>32</v>
      </c>
      <c r="C117" s="12">
        <f>SUM(C78:C116)</f>
        <v>2545957.71</v>
      </c>
      <c r="D117" s="11"/>
      <c r="H117" s="12">
        <f>SUM(H78:H116)</f>
        <v>51903426.26970001</v>
      </c>
      <c r="J117" s="12">
        <f>SUM(J78:J116)</f>
        <v>5738422.665392999</v>
      </c>
      <c r="L117" s="12">
        <f>SUM(L78:L116)</f>
        <v>3527457.365907</v>
      </c>
      <c r="M117" s="10">
        <v>0</v>
      </c>
      <c r="N117" s="12">
        <f t="shared" si="9"/>
        <v>57976841.34560701</v>
      </c>
    </row>
    <row r="118" spans="1:14" ht="12.75">
      <c r="A118" s="33" t="s">
        <v>128</v>
      </c>
      <c r="B118" s="16" t="s">
        <v>129</v>
      </c>
      <c r="C118" s="13">
        <v>0</v>
      </c>
      <c r="D118" s="9">
        <f>'[1]Calculated Data'!U112</f>
        <v>39860.28495351201</v>
      </c>
      <c r="G118" s="3">
        <v>1</v>
      </c>
      <c r="H118" s="3">
        <f t="shared" si="13"/>
        <v>39860.28495351201</v>
      </c>
      <c r="J118" s="3">
        <f t="shared" si="14"/>
        <v>0</v>
      </c>
      <c r="K118" s="3"/>
      <c r="L118" s="3">
        <f>D118*K118</f>
        <v>0</v>
      </c>
      <c r="M118" s="13">
        <v>0</v>
      </c>
      <c r="N118" s="3">
        <f t="shared" si="9"/>
        <v>39860.28495351201</v>
      </c>
    </row>
    <row r="119" spans="1:14" ht="12.75">
      <c r="A119" s="33" t="s">
        <v>128</v>
      </c>
      <c r="B119" s="16" t="s">
        <v>130</v>
      </c>
      <c r="C119" s="13">
        <v>0</v>
      </c>
      <c r="D119" s="9">
        <f>'[1]Calculated Data'!U113</f>
        <v>793852.6889813013</v>
      </c>
      <c r="G119" s="3">
        <v>0.85</v>
      </c>
      <c r="H119" s="3">
        <f t="shared" si="13"/>
        <v>674774.785634106</v>
      </c>
      <c r="I119" s="3">
        <v>0.08</v>
      </c>
      <c r="J119" s="3">
        <f t="shared" si="14"/>
        <v>63508.2151185041</v>
      </c>
      <c r="K119" s="3">
        <v>0.07</v>
      </c>
      <c r="L119" s="3">
        <f>D119*K119</f>
        <v>55569.68822869109</v>
      </c>
      <c r="M119" s="13">
        <v>0</v>
      </c>
      <c r="N119" s="3">
        <f t="shared" si="9"/>
        <v>730344.4738627971</v>
      </c>
    </row>
    <row r="120" spans="1:14" ht="12.75">
      <c r="A120" s="33" t="s">
        <v>128</v>
      </c>
      <c r="B120" s="16" t="s">
        <v>131</v>
      </c>
      <c r="C120" s="13">
        <v>0</v>
      </c>
      <c r="D120" s="9">
        <f>'[1]Calculated Data'!U114</f>
        <v>64050.14700359538</v>
      </c>
      <c r="G120" s="3">
        <v>1</v>
      </c>
      <c r="H120" s="3">
        <f t="shared" si="13"/>
        <v>64050.14700359538</v>
      </c>
      <c r="J120" s="3">
        <f t="shared" si="14"/>
        <v>0</v>
      </c>
      <c r="K120" s="3"/>
      <c r="L120" s="3">
        <f>D120*K120</f>
        <v>0</v>
      </c>
      <c r="M120" s="13">
        <v>0</v>
      </c>
      <c r="N120" s="3">
        <f t="shared" si="9"/>
        <v>64050.14700359538</v>
      </c>
    </row>
    <row r="121" spans="1:14" s="14" customFormat="1" ht="12.75">
      <c r="A121" s="33" t="s">
        <v>128</v>
      </c>
      <c r="B121" s="15" t="s">
        <v>132</v>
      </c>
      <c r="C121" s="13">
        <v>0</v>
      </c>
      <c r="D121" s="9">
        <f>'[1]Calculated Data'!U115</f>
        <v>655430.6578135879</v>
      </c>
      <c r="G121" s="14">
        <v>0.85</v>
      </c>
      <c r="H121" s="14">
        <f t="shared" si="13"/>
        <v>557116.0591415497</v>
      </c>
      <c r="I121" s="14">
        <v>0.08</v>
      </c>
      <c r="J121" s="14">
        <f t="shared" si="14"/>
        <v>52434.45262508703</v>
      </c>
      <c r="K121" s="14">
        <v>0.07</v>
      </c>
      <c r="L121" s="14">
        <f>D121*K121</f>
        <v>45880.14604695116</v>
      </c>
      <c r="M121" s="13">
        <v>0</v>
      </c>
      <c r="N121" s="3">
        <f t="shared" si="9"/>
        <v>602996.2051885009</v>
      </c>
    </row>
    <row r="122" spans="1:14" s="14" customFormat="1" ht="12.75">
      <c r="A122" s="33" t="s">
        <v>128</v>
      </c>
      <c r="B122" s="15" t="s">
        <v>133</v>
      </c>
      <c r="C122" s="13">
        <v>243199</v>
      </c>
      <c r="D122" s="9" t="str">
        <f>'[1]Calculated Data'!U116</f>
        <v> </v>
      </c>
      <c r="E122" s="14">
        <v>1</v>
      </c>
      <c r="F122" s="14">
        <v>243199</v>
      </c>
      <c r="M122" s="13">
        <v>0</v>
      </c>
      <c r="N122" s="3">
        <f t="shared" si="9"/>
        <v>243199</v>
      </c>
    </row>
    <row r="123" spans="1:14" s="14" customFormat="1" ht="12.75">
      <c r="A123" s="33" t="s">
        <v>128</v>
      </c>
      <c r="B123" s="15" t="s">
        <v>134</v>
      </c>
      <c r="C123" s="13">
        <v>0</v>
      </c>
      <c r="D123" s="9">
        <f>'[1]Calculated Data'!U117</f>
        <v>961859.4791801003</v>
      </c>
      <c r="G123" s="14">
        <v>0.85</v>
      </c>
      <c r="H123" s="14">
        <f aca="true" t="shared" si="16" ref="H123:H128">D123*G123</f>
        <v>817580.5573030852</v>
      </c>
      <c r="I123" s="14">
        <v>0.08</v>
      </c>
      <c r="J123" s="14">
        <f aca="true" t="shared" si="17" ref="J123:J128">D123*I123</f>
        <v>76948.75833440802</v>
      </c>
      <c r="K123" s="14">
        <v>0.07</v>
      </c>
      <c r="L123" s="14">
        <f aca="true" t="shared" si="18" ref="L123:L128">D123*K123</f>
        <v>67330.16354260703</v>
      </c>
      <c r="M123" s="13">
        <v>0</v>
      </c>
      <c r="N123" s="3">
        <f t="shared" si="9"/>
        <v>884910.7208456922</v>
      </c>
    </row>
    <row r="124" spans="1:14" s="14" customFormat="1" ht="12.75">
      <c r="A124" s="33" t="s">
        <v>128</v>
      </c>
      <c r="B124" s="15" t="s">
        <v>135</v>
      </c>
      <c r="C124" s="13">
        <v>0</v>
      </c>
      <c r="D124" s="9">
        <f>'[1]Calculated Data'!U118</f>
        <v>1218.442233587179</v>
      </c>
      <c r="G124" s="14">
        <v>1</v>
      </c>
      <c r="H124" s="14">
        <f t="shared" si="16"/>
        <v>1218.442233587179</v>
      </c>
      <c r="J124" s="14">
        <f t="shared" si="17"/>
        <v>0</v>
      </c>
      <c r="L124" s="14">
        <f t="shared" si="18"/>
        <v>0</v>
      </c>
      <c r="M124" s="13">
        <v>0</v>
      </c>
      <c r="N124" s="3">
        <f t="shared" si="9"/>
        <v>1218.442233587179</v>
      </c>
    </row>
    <row r="125" spans="1:14" s="14" customFormat="1" ht="12.75">
      <c r="A125" s="33" t="s">
        <v>128</v>
      </c>
      <c r="B125" s="15" t="s">
        <v>136</v>
      </c>
      <c r="C125" s="13">
        <v>0</v>
      </c>
      <c r="D125" s="9">
        <f>'[1]Calculated Data'!U119</f>
        <v>229509.62160478916</v>
      </c>
      <c r="G125" s="14">
        <v>0.85</v>
      </c>
      <c r="H125" s="14">
        <f t="shared" si="16"/>
        <v>195083.17836407077</v>
      </c>
      <c r="J125" s="14">
        <f t="shared" si="17"/>
        <v>0</v>
      </c>
      <c r="K125" s="14">
        <v>0.15</v>
      </c>
      <c r="L125" s="14">
        <f t="shared" si="18"/>
        <v>34426.44324071837</v>
      </c>
      <c r="M125" s="13">
        <v>0</v>
      </c>
      <c r="N125" s="3">
        <f t="shared" si="9"/>
        <v>229509.62160478914</v>
      </c>
    </row>
    <row r="126" spans="1:14" s="14" customFormat="1" ht="12.75">
      <c r="A126" s="33" t="s">
        <v>128</v>
      </c>
      <c r="B126" s="15" t="s">
        <v>137</v>
      </c>
      <c r="C126" s="13">
        <v>0</v>
      </c>
      <c r="D126" s="9">
        <f>'[1]Calculated Data'!U120</f>
        <v>349977.8941955255</v>
      </c>
      <c r="G126" s="14">
        <v>0.85</v>
      </c>
      <c r="H126" s="14">
        <f t="shared" si="16"/>
        <v>297481.2100661967</v>
      </c>
      <c r="I126" s="14">
        <v>0.08</v>
      </c>
      <c r="J126" s="14">
        <f t="shared" si="17"/>
        <v>27998.23153564204</v>
      </c>
      <c r="K126" s="14">
        <v>0.07</v>
      </c>
      <c r="L126" s="14">
        <f t="shared" si="18"/>
        <v>24498.452593686787</v>
      </c>
      <c r="M126" s="13">
        <v>0</v>
      </c>
      <c r="N126" s="3">
        <f t="shared" si="9"/>
        <v>321979.6626598835</v>
      </c>
    </row>
    <row r="127" spans="1:14" s="14" customFormat="1" ht="12.75">
      <c r="A127" s="33" t="s">
        <v>128</v>
      </c>
      <c r="B127" s="15" t="s">
        <v>138</v>
      </c>
      <c r="C127" s="13">
        <v>0</v>
      </c>
      <c r="D127" s="9">
        <f>'[1]Calculated Data'!U121</f>
        <v>607824.3852017743</v>
      </c>
      <c r="G127" s="14">
        <v>0.85</v>
      </c>
      <c r="H127" s="14">
        <f t="shared" si="16"/>
        <v>516650.72742150817</v>
      </c>
      <c r="I127" s="14">
        <v>0.08</v>
      </c>
      <c r="J127" s="14">
        <f t="shared" si="17"/>
        <v>48625.95081614194</v>
      </c>
      <c r="K127" s="14">
        <v>0.07</v>
      </c>
      <c r="L127" s="14">
        <f t="shared" si="18"/>
        <v>42547.706964124205</v>
      </c>
      <c r="M127" s="13">
        <v>0</v>
      </c>
      <c r="N127" s="3">
        <f t="shared" si="9"/>
        <v>559198.4343856324</v>
      </c>
    </row>
    <row r="128" spans="1:14" s="14" customFormat="1" ht="12.75">
      <c r="A128" s="33" t="s">
        <v>128</v>
      </c>
      <c r="B128" s="15" t="s">
        <v>139</v>
      </c>
      <c r="C128" s="13">
        <v>0</v>
      </c>
      <c r="D128" s="9">
        <f>'[1]Calculated Data'!U122</f>
        <v>65804.3416743638</v>
      </c>
      <c r="G128" s="14">
        <v>1</v>
      </c>
      <c r="H128" s="14">
        <f t="shared" si="16"/>
        <v>65804.3416743638</v>
      </c>
      <c r="J128" s="14">
        <f t="shared" si="17"/>
        <v>0</v>
      </c>
      <c r="L128" s="14">
        <f t="shared" si="18"/>
        <v>0</v>
      </c>
      <c r="M128" s="13">
        <v>0</v>
      </c>
      <c r="N128" s="3">
        <f t="shared" si="9"/>
        <v>65804.3416743638</v>
      </c>
    </row>
    <row r="129" spans="1:14" s="14" customFormat="1" ht="12.75">
      <c r="A129" s="33" t="s">
        <v>128</v>
      </c>
      <c r="B129" s="15" t="s">
        <v>140</v>
      </c>
      <c r="C129" s="13">
        <v>480462</v>
      </c>
      <c r="D129" s="9" t="str">
        <f>'[1]Calculated Data'!U123</f>
        <v> </v>
      </c>
      <c r="E129" s="14">
        <v>1</v>
      </c>
      <c r="F129" s="14">
        <v>480462</v>
      </c>
      <c r="M129" s="13">
        <v>0</v>
      </c>
      <c r="N129" s="3">
        <f t="shared" si="9"/>
        <v>480462</v>
      </c>
    </row>
    <row r="130" spans="1:14" s="14" customFormat="1" ht="12.75">
      <c r="A130" s="33" t="s">
        <v>128</v>
      </c>
      <c r="B130" s="15" t="s">
        <v>141</v>
      </c>
      <c r="C130" s="13">
        <v>0</v>
      </c>
      <c r="D130" s="9">
        <f>'[1]Calculated Data'!U124</f>
        <v>96746.87266606346</v>
      </c>
      <c r="G130" s="14">
        <v>1</v>
      </c>
      <c r="H130" s="14">
        <f>D130*G130</f>
        <v>96746.87266606346</v>
      </c>
      <c r="J130" s="14">
        <f>D130*I130</f>
        <v>0</v>
      </c>
      <c r="L130" s="14">
        <f>D130*K130</f>
        <v>0</v>
      </c>
      <c r="M130" s="13">
        <v>0</v>
      </c>
      <c r="N130" s="3">
        <f t="shared" si="9"/>
        <v>96746.87266606346</v>
      </c>
    </row>
    <row r="131" spans="1:14" s="14" customFormat="1" ht="12.75">
      <c r="A131" s="33" t="s">
        <v>128</v>
      </c>
      <c r="B131" s="15" t="s">
        <v>142</v>
      </c>
      <c r="C131" s="13">
        <v>0</v>
      </c>
      <c r="D131" s="9">
        <f>'[1]Calculated Data'!U125</f>
        <v>229691.73600363737</v>
      </c>
      <c r="G131" s="14">
        <v>0.85</v>
      </c>
      <c r="H131" s="14">
        <f>D131*G131</f>
        <v>195237.97560309176</v>
      </c>
      <c r="J131" s="14">
        <f>D131*I131</f>
        <v>0</v>
      </c>
      <c r="K131" s="14">
        <v>0.15</v>
      </c>
      <c r="L131" s="14">
        <f>D131*K131</f>
        <v>34453.7604005456</v>
      </c>
      <c r="M131" s="13">
        <v>0</v>
      </c>
      <c r="N131" s="3">
        <f t="shared" si="9"/>
        <v>229691.73600363737</v>
      </c>
    </row>
    <row r="132" spans="1:14" s="14" customFormat="1" ht="12.75">
      <c r="A132" s="33" t="s">
        <v>128</v>
      </c>
      <c r="B132" s="15" t="s">
        <v>143</v>
      </c>
      <c r="C132" s="13">
        <v>0</v>
      </c>
      <c r="D132" s="9">
        <f>'[1]Calculated Data'!U126</f>
        <v>586068.502737368</v>
      </c>
      <c r="G132" s="14">
        <v>0.85</v>
      </c>
      <c r="H132" s="14">
        <f>D132*G132</f>
        <v>498158.2273267628</v>
      </c>
      <c r="I132" s="14">
        <v>0.08</v>
      </c>
      <c r="J132" s="14">
        <f>D132*I132</f>
        <v>46885.48021898944</v>
      </c>
      <c r="K132" s="14">
        <v>0.07</v>
      </c>
      <c r="L132" s="14">
        <f>D132*K132</f>
        <v>41024.79519161576</v>
      </c>
      <c r="M132" s="13">
        <v>0</v>
      </c>
      <c r="N132" s="3">
        <f aca="true" t="shared" si="19" ref="N132:N195">C132+H132+L132+M132</f>
        <v>539183.0225183786</v>
      </c>
    </row>
    <row r="133" spans="1:14" s="14" customFormat="1" ht="12.75">
      <c r="A133" s="33" t="s">
        <v>128</v>
      </c>
      <c r="B133" s="15" t="s">
        <v>144</v>
      </c>
      <c r="C133" s="13">
        <v>0</v>
      </c>
      <c r="D133" s="9">
        <f>'[1]Calculated Data'!U127</f>
        <v>33543.68595327783</v>
      </c>
      <c r="G133" s="14">
        <v>1</v>
      </c>
      <c r="H133" s="14">
        <f>D133*G133</f>
        <v>33543.68595327783</v>
      </c>
      <c r="J133" s="14">
        <f>D133*I133</f>
        <v>0</v>
      </c>
      <c r="L133" s="14">
        <f>D133*K133</f>
        <v>0</v>
      </c>
      <c r="M133" s="13">
        <v>0</v>
      </c>
      <c r="N133" s="3">
        <f t="shared" si="19"/>
        <v>33543.68595327783</v>
      </c>
    </row>
    <row r="134" spans="1:14" s="14" customFormat="1" ht="12.75">
      <c r="A134" s="33" t="s">
        <v>128</v>
      </c>
      <c r="B134" s="15" t="s">
        <v>145</v>
      </c>
      <c r="C134" s="13">
        <v>818944</v>
      </c>
      <c r="D134" s="9" t="str">
        <f>'[1]Calculated Data'!U128</f>
        <v> </v>
      </c>
      <c r="E134" s="14">
        <v>1</v>
      </c>
      <c r="F134" s="14">
        <v>818944</v>
      </c>
      <c r="M134" s="13">
        <v>0</v>
      </c>
      <c r="N134" s="3">
        <f t="shared" si="19"/>
        <v>818944</v>
      </c>
    </row>
    <row r="135" spans="1:14" s="14" customFormat="1" ht="12.75">
      <c r="A135" s="33" t="s">
        <v>128</v>
      </c>
      <c r="B135" s="15" t="s">
        <v>146</v>
      </c>
      <c r="C135" s="13">
        <v>0</v>
      </c>
      <c r="D135" s="9">
        <f>'[1]Calculated Data'!U129</f>
        <v>1543245.606287663</v>
      </c>
      <c r="G135" s="14">
        <v>0.85</v>
      </c>
      <c r="H135" s="14">
        <f aca="true" t="shared" si="20" ref="H135:H150">D135*G135</f>
        <v>1311758.7653445136</v>
      </c>
      <c r="I135" s="14">
        <v>0.08</v>
      </c>
      <c r="J135" s="14">
        <f aca="true" t="shared" si="21" ref="J135:J150">D135*I135</f>
        <v>123459.64850301306</v>
      </c>
      <c r="K135" s="14">
        <v>0.07</v>
      </c>
      <c r="L135" s="14">
        <f aca="true" t="shared" si="22" ref="L135:L150">D135*K135</f>
        <v>108027.19244013642</v>
      </c>
      <c r="M135" s="13">
        <v>0</v>
      </c>
      <c r="N135" s="3">
        <f t="shared" si="19"/>
        <v>1419785.95778465</v>
      </c>
    </row>
    <row r="136" spans="1:14" s="14" customFormat="1" ht="12.75">
      <c r="A136" s="33" t="s">
        <v>128</v>
      </c>
      <c r="B136" s="15" t="s">
        <v>147</v>
      </c>
      <c r="C136" s="13">
        <v>0</v>
      </c>
      <c r="D136" s="9">
        <f>'[1]Calculated Data'!U130</f>
        <v>773460.1872873295</v>
      </c>
      <c r="G136" s="14">
        <v>0.85</v>
      </c>
      <c r="H136" s="14">
        <f t="shared" si="20"/>
        <v>657441.15919423</v>
      </c>
      <c r="I136" s="14">
        <v>0.08</v>
      </c>
      <c r="J136" s="14">
        <f t="shared" si="21"/>
        <v>61876.81498298636</v>
      </c>
      <c r="K136" s="14">
        <v>0.07</v>
      </c>
      <c r="L136" s="14">
        <f t="shared" si="22"/>
        <v>54142.213110113065</v>
      </c>
      <c r="M136" s="13">
        <v>0</v>
      </c>
      <c r="N136" s="3">
        <f t="shared" si="19"/>
        <v>711583.372304343</v>
      </c>
    </row>
    <row r="137" spans="1:14" s="14" customFormat="1" ht="12.75">
      <c r="A137" s="33" t="s">
        <v>128</v>
      </c>
      <c r="B137" s="15" t="s">
        <v>148</v>
      </c>
      <c r="C137" s="13">
        <v>0</v>
      </c>
      <c r="D137" s="9">
        <f>'[1]Calculated Data'!U131</f>
        <v>350390.1387491208</v>
      </c>
      <c r="G137" s="14">
        <v>0.85</v>
      </c>
      <c r="H137" s="14">
        <f t="shared" si="20"/>
        <v>297831.6179367527</v>
      </c>
      <c r="I137" s="14">
        <v>0.08</v>
      </c>
      <c r="J137" s="14">
        <f t="shared" si="21"/>
        <v>28031.211099929667</v>
      </c>
      <c r="K137" s="14">
        <v>0.07</v>
      </c>
      <c r="L137" s="14">
        <f t="shared" si="22"/>
        <v>24527.30971243846</v>
      </c>
      <c r="M137" s="13">
        <v>0</v>
      </c>
      <c r="N137" s="3">
        <f t="shared" si="19"/>
        <v>322358.9276491911</v>
      </c>
    </row>
    <row r="138" spans="1:14" s="14" customFormat="1" ht="12.75">
      <c r="A138" s="33" t="s">
        <v>128</v>
      </c>
      <c r="B138" s="15" t="s">
        <v>149</v>
      </c>
      <c r="C138" s="13">
        <v>0</v>
      </c>
      <c r="D138" s="9">
        <f>'[1]Calculated Data'!U132</f>
        <v>557890.7798862879</v>
      </c>
      <c r="G138" s="14">
        <v>0.85</v>
      </c>
      <c r="H138" s="14">
        <f t="shared" si="20"/>
        <v>474207.16290334467</v>
      </c>
      <c r="I138" s="14">
        <v>0.08</v>
      </c>
      <c r="J138" s="14">
        <f t="shared" si="21"/>
        <v>44631.26239090303</v>
      </c>
      <c r="K138" s="14">
        <v>0.07</v>
      </c>
      <c r="L138" s="14">
        <f t="shared" si="22"/>
        <v>39052.35459204015</v>
      </c>
      <c r="M138" s="13">
        <v>0</v>
      </c>
      <c r="N138" s="3">
        <f t="shared" si="19"/>
        <v>513259.5174953848</v>
      </c>
    </row>
    <row r="139" spans="1:14" s="14" customFormat="1" ht="12.75">
      <c r="A139" s="33" t="s">
        <v>128</v>
      </c>
      <c r="B139" s="15" t="s">
        <v>150</v>
      </c>
      <c r="C139" s="13">
        <v>0</v>
      </c>
      <c r="D139" s="9">
        <f>'[1]Calculated Data'!U133</f>
        <v>58572.48138463993</v>
      </c>
      <c r="G139" s="14">
        <v>1</v>
      </c>
      <c r="H139" s="14">
        <f t="shared" si="20"/>
        <v>58572.48138463993</v>
      </c>
      <c r="J139" s="14">
        <f t="shared" si="21"/>
        <v>0</v>
      </c>
      <c r="L139" s="14">
        <f t="shared" si="22"/>
        <v>0</v>
      </c>
      <c r="M139" s="13">
        <v>0</v>
      </c>
      <c r="N139" s="3">
        <f t="shared" si="19"/>
        <v>58572.48138463993</v>
      </c>
    </row>
    <row r="140" spans="1:14" s="14" customFormat="1" ht="12.75">
      <c r="A140" s="33" t="s">
        <v>128</v>
      </c>
      <c r="B140" s="15" t="s">
        <v>151</v>
      </c>
      <c r="C140" s="13">
        <v>0</v>
      </c>
      <c r="D140" s="9">
        <f>'[1]Calculated Data'!U134</f>
        <v>353939.0726975048</v>
      </c>
      <c r="G140" s="14">
        <v>0.85</v>
      </c>
      <c r="H140" s="14">
        <f t="shared" si="20"/>
        <v>300848.21179287904</v>
      </c>
      <c r="I140" s="14">
        <v>0.08</v>
      </c>
      <c r="J140" s="14">
        <f t="shared" si="21"/>
        <v>28315.125815800384</v>
      </c>
      <c r="K140" s="14">
        <v>0.07</v>
      </c>
      <c r="L140" s="14">
        <f t="shared" si="22"/>
        <v>24775.735088825335</v>
      </c>
      <c r="M140" s="13">
        <v>0</v>
      </c>
      <c r="N140" s="3">
        <f t="shared" si="19"/>
        <v>325623.9468817044</v>
      </c>
    </row>
    <row r="141" spans="1:14" s="14" customFormat="1" ht="12.75">
      <c r="A141" s="33" t="s">
        <v>128</v>
      </c>
      <c r="B141" s="15" t="s">
        <v>101</v>
      </c>
      <c r="C141" s="13">
        <v>0</v>
      </c>
      <c r="D141" s="9">
        <f>'[1]Calculated Data'!U135</f>
        <v>308969.5180908317</v>
      </c>
      <c r="G141" s="14">
        <v>0.85</v>
      </c>
      <c r="H141" s="14">
        <f t="shared" si="20"/>
        <v>262624.0903772069</v>
      </c>
      <c r="J141" s="14">
        <f t="shared" si="21"/>
        <v>0</v>
      </c>
      <c r="K141" s="14">
        <v>0.15</v>
      </c>
      <c r="L141" s="14">
        <f t="shared" si="22"/>
        <v>46345.427713624755</v>
      </c>
      <c r="M141" s="13">
        <v>0</v>
      </c>
      <c r="N141" s="3">
        <f t="shared" si="19"/>
        <v>308969.5180908317</v>
      </c>
    </row>
    <row r="142" spans="1:14" s="14" customFormat="1" ht="12.75">
      <c r="A142" s="33" t="s">
        <v>128</v>
      </c>
      <c r="B142" s="15" t="s">
        <v>152</v>
      </c>
      <c r="C142" s="13">
        <v>0</v>
      </c>
      <c r="D142" s="9">
        <f>'[1]Calculated Data'!U136</f>
        <v>590285.7668277513</v>
      </c>
      <c r="G142" s="14">
        <v>0.85</v>
      </c>
      <c r="H142" s="14">
        <f t="shared" si="20"/>
        <v>501742.9018035886</v>
      </c>
      <c r="I142" s="14">
        <v>0.08</v>
      </c>
      <c r="J142" s="14">
        <f t="shared" si="21"/>
        <v>47222.8613462201</v>
      </c>
      <c r="K142" s="14">
        <v>0.07</v>
      </c>
      <c r="L142" s="14">
        <f t="shared" si="22"/>
        <v>41320.003677942594</v>
      </c>
      <c r="M142" s="13">
        <v>0</v>
      </c>
      <c r="N142" s="3">
        <f t="shared" si="19"/>
        <v>543062.9054815312</v>
      </c>
    </row>
    <row r="143" spans="1:14" s="14" customFormat="1" ht="12.75">
      <c r="A143" s="33" t="s">
        <v>128</v>
      </c>
      <c r="B143" s="15" t="s">
        <v>153</v>
      </c>
      <c r="C143" s="13">
        <v>0</v>
      </c>
      <c r="D143" s="9">
        <f>'[1]Calculated Data'!U137</f>
        <v>39073.94824166293</v>
      </c>
      <c r="G143" s="14">
        <v>1</v>
      </c>
      <c r="H143" s="14">
        <f t="shared" si="20"/>
        <v>39073.94824166293</v>
      </c>
      <c r="J143" s="14">
        <f t="shared" si="21"/>
        <v>0</v>
      </c>
      <c r="L143" s="14">
        <f t="shared" si="22"/>
        <v>0</v>
      </c>
      <c r="M143" s="13">
        <v>0</v>
      </c>
      <c r="N143" s="3">
        <f t="shared" si="19"/>
        <v>39073.94824166293</v>
      </c>
    </row>
    <row r="144" spans="1:14" s="14" customFormat="1" ht="12.75">
      <c r="A144" s="33" t="s">
        <v>128</v>
      </c>
      <c r="B144" s="15" t="s">
        <v>154</v>
      </c>
      <c r="C144" s="13">
        <v>0</v>
      </c>
      <c r="D144" s="9">
        <f>'[1]Calculated Data'!U138</f>
        <v>710597.215708031</v>
      </c>
      <c r="G144" s="14">
        <v>0.85</v>
      </c>
      <c r="H144" s="14">
        <f t="shared" si="20"/>
        <v>604007.6333518263</v>
      </c>
      <c r="I144" s="14">
        <v>0.08</v>
      </c>
      <c r="J144" s="14">
        <f t="shared" si="21"/>
        <v>56847.777256642476</v>
      </c>
      <c r="K144" s="14">
        <v>0.07</v>
      </c>
      <c r="L144" s="14">
        <f t="shared" si="22"/>
        <v>49741.805099562174</v>
      </c>
      <c r="M144" s="13">
        <v>0</v>
      </c>
      <c r="N144" s="3">
        <f t="shared" si="19"/>
        <v>653749.4384513885</v>
      </c>
    </row>
    <row r="145" spans="1:14" s="14" customFormat="1" ht="12.75">
      <c r="A145" s="33" t="s">
        <v>128</v>
      </c>
      <c r="B145" s="15" t="s">
        <v>155</v>
      </c>
      <c r="C145" s="13">
        <v>0</v>
      </c>
      <c r="D145" s="9">
        <f>'[1]Calculated Data'!U139</f>
        <v>815873.6427089946</v>
      </c>
      <c r="G145" s="14">
        <v>0.85</v>
      </c>
      <c r="H145" s="14">
        <f t="shared" si="20"/>
        <v>693492.5963026454</v>
      </c>
      <c r="I145" s="14">
        <v>0.08</v>
      </c>
      <c r="J145" s="14">
        <f t="shared" si="21"/>
        <v>65269.89141671957</v>
      </c>
      <c r="K145" s="14">
        <v>0.07</v>
      </c>
      <c r="L145" s="14">
        <f t="shared" si="22"/>
        <v>57111.15498962963</v>
      </c>
      <c r="M145" s="13">
        <v>0</v>
      </c>
      <c r="N145" s="3">
        <f t="shared" si="19"/>
        <v>750603.751292275</v>
      </c>
    </row>
    <row r="146" spans="1:14" s="14" customFormat="1" ht="12.75">
      <c r="A146" s="33" t="s">
        <v>128</v>
      </c>
      <c r="B146" s="15" t="s">
        <v>156</v>
      </c>
      <c r="C146" s="13">
        <v>0</v>
      </c>
      <c r="D146" s="9">
        <f>'[1]Calculated Data'!U140</f>
        <v>53682.83892218586</v>
      </c>
      <c r="G146" s="14">
        <v>1</v>
      </c>
      <c r="H146" s="14">
        <f t="shared" si="20"/>
        <v>53682.83892218586</v>
      </c>
      <c r="J146" s="14">
        <f t="shared" si="21"/>
        <v>0</v>
      </c>
      <c r="L146" s="14">
        <f t="shared" si="22"/>
        <v>0</v>
      </c>
      <c r="M146" s="13">
        <v>0</v>
      </c>
      <c r="N146" s="3">
        <f t="shared" si="19"/>
        <v>53682.83892218586</v>
      </c>
    </row>
    <row r="147" spans="1:14" s="14" customFormat="1" ht="12.75">
      <c r="A147" s="33" t="s">
        <v>128</v>
      </c>
      <c r="B147" s="15" t="s">
        <v>157</v>
      </c>
      <c r="C147" s="13">
        <v>0</v>
      </c>
      <c r="D147" s="9">
        <f>'[1]Calculated Data'!U141</f>
        <v>368051.7721698012</v>
      </c>
      <c r="G147" s="14">
        <v>0.85</v>
      </c>
      <c r="H147" s="14">
        <f t="shared" si="20"/>
        <v>312844.00634433096</v>
      </c>
      <c r="I147" s="14">
        <v>0.08</v>
      </c>
      <c r="J147" s="14">
        <f t="shared" si="21"/>
        <v>29444.141773584095</v>
      </c>
      <c r="K147" s="14">
        <v>0.07</v>
      </c>
      <c r="L147" s="14">
        <f t="shared" si="22"/>
        <v>25763.624051886083</v>
      </c>
      <c r="M147" s="13">
        <v>0</v>
      </c>
      <c r="N147" s="3">
        <f t="shared" si="19"/>
        <v>338607.63039621705</v>
      </c>
    </row>
    <row r="148" spans="1:14" s="14" customFormat="1" ht="12.75">
      <c r="A148" s="33" t="s">
        <v>128</v>
      </c>
      <c r="B148" s="15" t="s">
        <v>158</v>
      </c>
      <c r="C148" s="13">
        <v>0</v>
      </c>
      <c r="D148" s="9">
        <f>'[1]Calculated Data'!U142</f>
        <v>444578.34068530536</v>
      </c>
      <c r="G148" s="14">
        <v>0.85</v>
      </c>
      <c r="H148" s="14">
        <f t="shared" si="20"/>
        <v>377891.58958250954</v>
      </c>
      <c r="I148" s="14">
        <v>0.08</v>
      </c>
      <c r="J148" s="14">
        <f t="shared" si="21"/>
        <v>35566.26725482443</v>
      </c>
      <c r="K148" s="14">
        <v>0.07</v>
      </c>
      <c r="L148" s="14">
        <f t="shared" si="22"/>
        <v>31120.48384797138</v>
      </c>
      <c r="M148" s="13">
        <v>0</v>
      </c>
      <c r="N148" s="3">
        <f t="shared" si="19"/>
        <v>409012.0734304809</v>
      </c>
    </row>
    <row r="149" spans="1:14" s="14" customFormat="1" ht="12.75">
      <c r="A149" s="33" t="s">
        <v>128</v>
      </c>
      <c r="B149" s="15" t="s">
        <v>159</v>
      </c>
      <c r="C149" s="13">
        <v>0</v>
      </c>
      <c r="D149" s="9">
        <f>'[1]Calculated Data'!U143</f>
        <v>96744.84922137417</v>
      </c>
      <c r="G149" s="14">
        <v>1</v>
      </c>
      <c r="H149" s="14">
        <f t="shared" si="20"/>
        <v>96744.84922137417</v>
      </c>
      <c r="J149" s="14">
        <f t="shared" si="21"/>
        <v>0</v>
      </c>
      <c r="L149" s="14">
        <f t="shared" si="22"/>
        <v>0</v>
      </c>
      <c r="M149" s="13">
        <v>0</v>
      </c>
      <c r="N149" s="3">
        <f t="shared" si="19"/>
        <v>96744.84922137417</v>
      </c>
    </row>
    <row r="150" spans="1:14" s="14" customFormat="1" ht="12.75">
      <c r="A150" s="33" t="s">
        <v>128</v>
      </c>
      <c r="B150" s="15" t="s">
        <v>160</v>
      </c>
      <c r="C150" s="13">
        <v>0</v>
      </c>
      <c r="D150" s="9">
        <f>'[1]Calculated Data'!U144</f>
        <v>752183.4748676113</v>
      </c>
      <c r="G150" s="14">
        <v>0.85</v>
      </c>
      <c r="H150" s="14">
        <f t="shared" si="20"/>
        <v>639355.9536374696</v>
      </c>
      <c r="I150" s="14">
        <v>0.11</v>
      </c>
      <c r="J150" s="14">
        <f t="shared" si="21"/>
        <v>82740.18223543724</v>
      </c>
      <c r="K150" s="14">
        <v>0.04</v>
      </c>
      <c r="L150" s="14">
        <f t="shared" si="22"/>
        <v>30087.338994704452</v>
      </c>
      <c r="M150" s="13">
        <v>0</v>
      </c>
      <c r="N150" s="3">
        <f t="shared" si="19"/>
        <v>669443.292632174</v>
      </c>
    </row>
    <row r="151" spans="1:14" s="14" customFormat="1" ht="12.75">
      <c r="A151" s="33" t="s">
        <v>128</v>
      </c>
      <c r="B151" s="15" t="s">
        <v>161</v>
      </c>
      <c r="C151" s="13">
        <v>398309</v>
      </c>
      <c r="D151" s="9" t="str">
        <f>'[1]Calculated Data'!U145</f>
        <v> </v>
      </c>
      <c r="E151" s="14">
        <v>1</v>
      </c>
      <c r="F151" s="14">
        <v>398309</v>
      </c>
      <c r="M151" s="13">
        <v>0</v>
      </c>
      <c r="N151" s="3">
        <f t="shared" si="19"/>
        <v>398309</v>
      </c>
    </row>
    <row r="152" spans="1:14" s="14" customFormat="1" ht="12.75">
      <c r="A152" s="33" t="s">
        <v>128</v>
      </c>
      <c r="B152" s="15" t="s">
        <v>162</v>
      </c>
      <c r="C152" s="13">
        <v>0</v>
      </c>
      <c r="D152" s="9">
        <f>'[1]Calculated Data'!U146</f>
        <v>53429.92249758039</v>
      </c>
      <c r="G152" s="14">
        <v>1</v>
      </c>
      <c r="H152" s="14">
        <f aca="true" t="shared" si="23" ref="H152:H158">D152*G152</f>
        <v>53429.92249758039</v>
      </c>
      <c r="J152" s="14">
        <f aca="true" t="shared" si="24" ref="J152:J158">D152*I152</f>
        <v>0</v>
      </c>
      <c r="L152" s="14">
        <f aca="true" t="shared" si="25" ref="L152:L158">D152*K152</f>
        <v>0</v>
      </c>
      <c r="M152" s="13">
        <v>0</v>
      </c>
      <c r="N152" s="3">
        <f t="shared" si="19"/>
        <v>53429.92249758039</v>
      </c>
    </row>
    <row r="153" spans="1:14" s="14" customFormat="1" ht="12.75">
      <c r="A153" s="33" t="s">
        <v>128</v>
      </c>
      <c r="B153" s="15" t="s">
        <v>163</v>
      </c>
      <c r="C153" s="13">
        <v>0</v>
      </c>
      <c r="D153" s="9">
        <f>'[1]Calculated Data'!U147</f>
        <v>328238.5192150489</v>
      </c>
      <c r="G153" s="14">
        <v>0.85</v>
      </c>
      <c r="H153" s="14">
        <f t="shared" si="23"/>
        <v>279002.7413327915</v>
      </c>
      <c r="J153" s="14">
        <f t="shared" si="24"/>
        <v>0</v>
      </c>
      <c r="K153" s="14">
        <v>0.15</v>
      </c>
      <c r="L153" s="14">
        <f t="shared" si="25"/>
        <v>49235.77788225733</v>
      </c>
      <c r="M153" s="13">
        <v>0</v>
      </c>
      <c r="N153" s="3">
        <f t="shared" si="19"/>
        <v>328238.5192150489</v>
      </c>
    </row>
    <row r="154" spans="1:14" s="14" customFormat="1" ht="12.75">
      <c r="A154" s="33" t="s">
        <v>128</v>
      </c>
      <c r="B154" s="15" t="s">
        <v>164</v>
      </c>
      <c r="C154" s="13">
        <v>0</v>
      </c>
      <c r="D154" s="9">
        <f>'[1]Calculated Data'!U148</f>
        <v>392480.5110090606</v>
      </c>
      <c r="G154" s="14">
        <v>0.85</v>
      </c>
      <c r="H154" s="14">
        <f t="shared" si="23"/>
        <v>333608.4343577015</v>
      </c>
      <c r="I154" s="14">
        <v>0.08</v>
      </c>
      <c r="J154" s="14">
        <f t="shared" si="24"/>
        <v>31398.440880724847</v>
      </c>
      <c r="K154" s="14">
        <v>0.07</v>
      </c>
      <c r="L154" s="14">
        <f t="shared" si="25"/>
        <v>27473.635770634246</v>
      </c>
      <c r="M154" s="13">
        <v>0</v>
      </c>
      <c r="N154" s="3">
        <f t="shared" si="19"/>
        <v>361082.07012833573</v>
      </c>
    </row>
    <row r="155" spans="1:14" s="14" customFormat="1" ht="12.75">
      <c r="A155" s="33" t="s">
        <v>128</v>
      </c>
      <c r="B155" s="15" t="s">
        <v>165</v>
      </c>
      <c r="C155" s="13">
        <v>0</v>
      </c>
      <c r="D155" s="9">
        <f>'[1]Calculated Data'!U149</f>
        <v>368751.7663301403</v>
      </c>
      <c r="G155" s="14">
        <v>0.85</v>
      </c>
      <c r="H155" s="14">
        <f t="shared" si="23"/>
        <v>313439.00138061924</v>
      </c>
      <c r="I155" s="14">
        <v>0.15</v>
      </c>
      <c r="J155" s="14">
        <f t="shared" si="24"/>
        <v>55312.76494952104</v>
      </c>
      <c r="L155" s="14">
        <f t="shared" si="25"/>
        <v>0</v>
      </c>
      <c r="M155" s="13">
        <v>0</v>
      </c>
      <c r="N155" s="3">
        <f t="shared" si="19"/>
        <v>313439.00138061924</v>
      </c>
    </row>
    <row r="156" spans="1:14" s="14" customFormat="1" ht="12.75">
      <c r="A156" s="33" t="s">
        <v>128</v>
      </c>
      <c r="B156" s="15" t="s">
        <v>166</v>
      </c>
      <c r="C156" s="13">
        <v>0</v>
      </c>
      <c r="D156" s="9">
        <f>'[1]Calculated Data'!U150</f>
        <v>3104620.5203714385</v>
      </c>
      <c r="G156" s="14">
        <v>0.85</v>
      </c>
      <c r="H156" s="14">
        <f t="shared" si="23"/>
        <v>2638927.442315723</v>
      </c>
      <c r="I156" s="14">
        <v>0.1</v>
      </c>
      <c r="J156" s="14">
        <f t="shared" si="24"/>
        <v>310462.05203714385</v>
      </c>
      <c r="K156" s="14">
        <v>0.05</v>
      </c>
      <c r="L156" s="14">
        <f t="shared" si="25"/>
        <v>155231.02601857192</v>
      </c>
      <c r="M156" s="13">
        <v>0</v>
      </c>
      <c r="N156" s="3">
        <f t="shared" si="19"/>
        <v>2794158.468334295</v>
      </c>
    </row>
    <row r="157" spans="1:14" s="14" customFormat="1" ht="12.75">
      <c r="A157" s="33" t="s">
        <v>128</v>
      </c>
      <c r="B157" s="15" t="s">
        <v>167</v>
      </c>
      <c r="C157" s="13">
        <v>0</v>
      </c>
      <c r="D157" s="9">
        <f>'[1]Calculated Data'!U151</f>
        <v>224931.89159300877</v>
      </c>
      <c r="G157" s="14">
        <v>0.85</v>
      </c>
      <c r="H157" s="14">
        <f t="shared" si="23"/>
        <v>191192.10785405745</v>
      </c>
      <c r="J157" s="14">
        <f t="shared" si="24"/>
        <v>0</v>
      </c>
      <c r="K157" s="14">
        <v>0.15</v>
      </c>
      <c r="L157" s="14">
        <f t="shared" si="25"/>
        <v>33739.783738951315</v>
      </c>
      <c r="M157" s="13">
        <v>0</v>
      </c>
      <c r="N157" s="3">
        <f t="shared" si="19"/>
        <v>224931.89159300877</v>
      </c>
    </row>
    <row r="158" spans="1:14" s="14" customFormat="1" ht="12.75">
      <c r="A158" s="33" t="s">
        <v>128</v>
      </c>
      <c r="B158" s="15" t="s">
        <v>168</v>
      </c>
      <c r="C158" s="13">
        <v>0</v>
      </c>
      <c r="D158" s="9">
        <f>'[1]Calculated Data'!U152</f>
        <v>91682.37803749184</v>
      </c>
      <c r="G158" s="14">
        <v>1</v>
      </c>
      <c r="H158" s="14">
        <f t="shared" si="23"/>
        <v>91682.37803749184</v>
      </c>
      <c r="J158" s="14">
        <f t="shared" si="24"/>
        <v>0</v>
      </c>
      <c r="L158" s="14">
        <f t="shared" si="25"/>
        <v>0</v>
      </c>
      <c r="M158" s="13">
        <v>0</v>
      </c>
      <c r="N158" s="3">
        <f t="shared" si="19"/>
        <v>91682.37803749184</v>
      </c>
    </row>
    <row r="159" spans="1:14" s="14" customFormat="1" ht="12.75">
      <c r="A159" s="33" t="s">
        <v>128</v>
      </c>
      <c r="B159" s="15" t="s">
        <v>169</v>
      </c>
      <c r="C159" s="13">
        <v>471723</v>
      </c>
      <c r="D159" s="9" t="str">
        <f>'[1]Calculated Data'!U153</f>
        <v> </v>
      </c>
      <c r="E159" s="14">
        <v>1</v>
      </c>
      <c r="F159" s="14">
        <v>471723</v>
      </c>
      <c r="M159" s="13">
        <v>0</v>
      </c>
      <c r="N159" s="3">
        <f t="shared" si="19"/>
        <v>471723</v>
      </c>
    </row>
    <row r="160" spans="1:14" ht="12.75">
      <c r="A160" s="33" t="s">
        <v>128</v>
      </c>
      <c r="B160" s="16" t="s">
        <v>170</v>
      </c>
      <c r="C160" s="13">
        <v>0</v>
      </c>
      <c r="D160" s="9">
        <f>'[1]Calculated Data'!U154</f>
        <v>108177.45122755883</v>
      </c>
      <c r="G160" s="3">
        <v>0.85</v>
      </c>
      <c r="H160" s="3">
        <f aca="true" t="shared" si="26" ref="H160:H168">D160*G160</f>
        <v>91950.833543425</v>
      </c>
      <c r="J160" s="3">
        <f aca="true" t="shared" si="27" ref="J160:J168">D160*I160</f>
        <v>0</v>
      </c>
      <c r="K160" s="3">
        <v>0.15</v>
      </c>
      <c r="L160" s="3">
        <f>D160*K160</f>
        <v>16226.617684133824</v>
      </c>
      <c r="M160" s="13">
        <v>0</v>
      </c>
      <c r="N160" s="3">
        <f t="shared" si="19"/>
        <v>108177.45122755883</v>
      </c>
    </row>
    <row r="161" spans="1:14" s="12" customFormat="1" ht="12.75">
      <c r="A161" s="12" t="s">
        <v>128</v>
      </c>
      <c r="B161" s="18" t="s">
        <v>32</v>
      </c>
      <c r="C161" s="12">
        <f>SUM(C118:C160)</f>
        <v>2412637</v>
      </c>
      <c r="D161" s="11"/>
      <c r="H161" s="12">
        <f>SUM(H118:H160)</f>
        <v>14728659.163005318</v>
      </c>
      <c r="J161" s="12">
        <f>SUM(J118:J160)</f>
        <v>1316979.5305922227</v>
      </c>
      <c r="L161" s="12">
        <f>SUM(L118:L160)</f>
        <v>1159652.640622363</v>
      </c>
      <c r="M161" s="10">
        <v>0</v>
      </c>
      <c r="N161" s="12">
        <f t="shared" si="19"/>
        <v>18300948.80362768</v>
      </c>
    </row>
    <row r="162" spans="1:14" s="14" customFormat="1" ht="12.75">
      <c r="A162" s="33" t="s">
        <v>171</v>
      </c>
      <c r="B162" s="15" t="s">
        <v>172</v>
      </c>
      <c r="C162" s="13">
        <v>0</v>
      </c>
      <c r="D162" s="9">
        <f>'[1]Calculated Data'!U155</f>
        <v>380452.1423617283</v>
      </c>
      <c r="G162" s="14">
        <v>0.85</v>
      </c>
      <c r="H162" s="14">
        <f t="shared" si="26"/>
        <v>323384.321007469</v>
      </c>
      <c r="I162" s="14">
        <v>0.08</v>
      </c>
      <c r="J162" s="14">
        <f>D162*I162</f>
        <v>30436.171388938266</v>
      </c>
      <c r="K162" s="14">
        <v>0.07</v>
      </c>
      <c r="L162" s="14">
        <f aca="true" t="shared" si="28" ref="L162:L168">D162*K162</f>
        <v>26631.649965320983</v>
      </c>
      <c r="M162" s="13">
        <v>0</v>
      </c>
      <c r="N162" s="3">
        <f t="shared" si="19"/>
        <v>350015.97097279003</v>
      </c>
    </row>
    <row r="163" spans="1:14" s="14" customFormat="1" ht="12.75">
      <c r="A163" s="33" t="s">
        <v>171</v>
      </c>
      <c r="B163" s="15" t="s">
        <v>173</v>
      </c>
      <c r="C163" s="13">
        <v>0</v>
      </c>
      <c r="D163" s="9">
        <f>'[1]Calculated Data'!U156</f>
        <v>383278.1281865463</v>
      </c>
      <c r="E163" s="14" t="s">
        <v>14</v>
      </c>
      <c r="F163" s="14" t="s">
        <v>14</v>
      </c>
      <c r="G163" s="14">
        <v>0.85</v>
      </c>
      <c r="H163" s="14">
        <f t="shared" si="26"/>
        <v>325786.4089585644</v>
      </c>
      <c r="I163" s="14">
        <v>0.08</v>
      </c>
      <c r="J163" s="14">
        <f t="shared" si="27"/>
        <v>30662.250254923707</v>
      </c>
      <c r="K163" s="14">
        <v>0.07</v>
      </c>
      <c r="L163" s="14">
        <f t="shared" si="28"/>
        <v>26829.468973058247</v>
      </c>
      <c r="M163" s="13">
        <v>0</v>
      </c>
      <c r="N163" s="3">
        <f t="shared" si="19"/>
        <v>352615.8779316227</v>
      </c>
    </row>
    <row r="164" spans="1:14" s="14" customFormat="1" ht="12.75">
      <c r="A164" s="33" t="s">
        <v>171</v>
      </c>
      <c r="B164" s="15" t="s">
        <v>23</v>
      </c>
      <c r="C164" s="13">
        <v>0</v>
      </c>
      <c r="D164" s="9">
        <f>'[1]Calculated Data'!U157</f>
        <v>40191.80855209553</v>
      </c>
      <c r="G164" s="14">
        <v>0.85</v>
      </c>
      <c r="H164" s="14">
        <f t="shared" si="26"/>
        <v>34163.0372692812</v>
      </c>
      <c r="J164" s="14">
        <f t="shared" si="27"/>
        <v>0</v>
      </c>
      <c r="K164" s="14">
        <v>0.15</v>
      </c>
      <c r="L164" s="14">
        <f t="shared" si="28"/>
        <v>6028.771282814329</v>
      </c>
      <c r="M164" s="13">
        <v>0</v>
      </c>
      <c r="N164" s="3">
        <f t="shared" si="19"/>
        <v>40191.80855209553</v>
      </c>
    </row>
    <row r="165" spans="1:14" s="14" customFormat="1" ht="12.75">
      <c r="A165" s="33" t="s">
        <v>171</v>
      </c>
      <c r="B165" s="15" t="s">
        <v>101</v>
      </c>
      <c r="C165" s="13">
        <v>0</v>
      </c>
      <c r="D165" s="9">
        <f>'[1]Calculated Data'!U158</f>
        <v>220175.83735304078</v>
      </c>
      <c r="G165" s="14">
        <v>0.85</v>
      </c>
      <c r="H165" s="14">
        <f t="shared" si="26"/>
        <v>187149.46175008465</v>
      </c>
      <c r="J165" s="14">
        <f t="shared" si="27"/>
        <v>0</v>
      </c>
      <c r="K165" s="14">
        <v>0.15</v>
      </c>
      <c r="L165" s="14">
        <f t="shared" si="28"/>
        <v>33026.37560295612</v>
      </c>
      <c r="M165" s="13">
        <v>0</v>
      </c>
      <c r="N165" s="3">
        <f t="shared" si="19"/>
        <v>220175.83735304076</v>
      </c>
    </row>
    <row r="166" spans="1:14" s="14" customFormat="1" ht="12.75">
      <c r="A166" s="33" t="s">
        <v>171</v>
      </c>
      <c r="B166" s="15" t="s">
        <v>174</v>
      </c>
      <c r="C166" s="13">
        <v>0</v>
      </c>
      <c r="D166" s="9">
        <f>'[1]Calculated Data'!U159</f>
        <v>144695.72308458327</v>
      </c>
      <c r="G166" s="14">
        <v>0.85</v>
      </c>
      <c r="H166" s="14">
        <f t="shared" si="26"/>
        <v>122991.36462189577</v>
      </c>
      <c r="J166" s="14">
        <f t="shared" si="27"/>
        <v>0</v>
      </c>
      <c r="K166" s="14">
        <v>0.15</v>
      </c>
      <c r="L166" s="14">
        <f t="shared" si="28"/>
        <v>21704.35846268749</v>
      </c>
      <c r="M166" s="13">
        <v>0</v>
      </c>
      <c r="N166" s="3">
        <f t="shared" si="19"/>
        <v>144695.72308458327</v>
      </c>
    </row>
    <row r="167" spans="1:14" s="14" customFormat="1" ht="12.75">
      <c r="A167" s="33" t="s">
        <v>171</v>
      </c>
      <c r="B167" s="15" t="s">
        <v>175</v>
      </c>
      <c r="C167" s="13">
        <v>0</v>
      </c>
      <c r="D167" s="9">
        <f>'[1]Calculated Data'!U160</f>
        <v>814925.2385342979</v>
      </c>
      <c r="G167" s="14">
        <v>0.85</v>
      </c>
      <c r="H167" s="14">
        <f t="shared" si="26"/>
        <v>692686.4527541532</v>
      </c>
      <c r="I167" s="14">
        <v>0.08</v>
      </c>
      <c r="J167" s="14">
        <f t="shared" si="27"/>
        <v>65194.019082743835</v>
      </c>
      <c r="K167" s="14">
        <v>0.07</v>
      </c>
      <c r="L167" s="14">
        <f t="shared" si="28"/>
        <v>57044.76669740086</v>
      </c>
      <c r="M167" s="13">
        <v>0</v>
      </c>
      <c r="N167" s="3">
        <f t="shared" si="19"/>
        <v>749731.219451554</v>
      </c>
    </row>
    <row r="168" spans="1:14" s="14" customFormat="1" ht="12.75">
      <c r="A168" s="33" t="s">
        <v>171</v>
      </c>
      <c r="B168" s="15" t="s">
        <v>73</v>
      </c>
      <c r="C168" s="13">
        <v>0</v>
      </c>
      <c r="D168" s="9">
        <f>'[1]Calculated Data'!U161</f>
        <v>761150.919043692</v>
      </c>
      <c r="G168" s="14">
        <v>0.85</v>
      </c>
      <c r="H168" s="14">
        <f t="shared" si="26"/>
        <v>646978.2811871382</v>
      </c>
      <c r="I168" s="14">
        <v>0.08</v>
      </c>
      <c r="J168" s="14">
        <f t="shared" si="27"/>
        <v>60892.07352349535</v>
      </c>
      <c r="K168" s="14">
        <v>0.07</v>
      </c>
      <c r="L168" s="14">
        <f t="shared" si="28"/>
        <v>53280.56433305844</v>
      </c>
      <c r="M168" s="13">
        <v>0</v>
      </c>
      <c r="N168" s="3">
        <f t="shared" si="19"/>
        <v>700258.8455201966</v>
      </c>
    </row>
    <row r="169" spans="1:14" s="14" customFormat="1" ht="12.75">
      <c r="A169" s="33" t="s">
        <v>171</v>
      </c>
      <c r="B169" s="15" t="s">
        <v>176</v>
      </c>
      <c r="C169" s="13">
        <v>304</v>
      </c>
      <c r="D169" s="9" t="str">
        <f>'[1]Calculated Data'!U162</f>
        <v> </v>
      </c>
      <c r="E169" s="14">
        <v>1</v>
      </c>
      <c r="F169" s="14">
        <v>304</v>
      </c>
      <c r="M169" s="13">
        <v>0</v>
      </c>
      <c r="N169" s="3">
        <f t="shared" si="19"/>
        <v>304</v>
      </c>
    </row>
    <row r="170" spans="1:14" s="14" customFormat="1" ht="12.75">
      <c r="A170" s="33" t="s">
        <v>171</v>
      </c>
      <c r="B170" s="15" t="s">
        <v>177</v>
      </c>
      <c r="C170" s="13">
        <v>0</v>
      </c>
      <c r="D170" s="9">
        <f>'[1]Calculated Data'!U163</f>
        <v>103062.59201799554</v>
      </c>
      <c r="G170" s="14">
        <v>0.85</v>
      </c>
      <c r="H170" s="14">
        <f>D170*G170</f>
        <v>87603.2032152962</v>
      </c>
      <c r="J170" s="14">
        <f>D170*I170</f>
        <v>0</v>
      </c>
      <c r="K170" s="14">
        <v>0.15</v>
      </c>
      <c r="L170" s="14">
        <f>D170*K170</f>
        <v>15459.38880269933</v>
      </c>
      <c r="M170" s="13">
        <v>0</v>
      </c>
      <c r="N170" s="3">
        <f t="shared" si="19"/>
        <v>103062.59201799554</v>
      </c>
    </row>
    <row r="171" spans="1:14" s="14" customFormat="1" ht="12.75">
      <c r="A171" s="33" t="s">
        <v>171</v>
      </c>
      <c r="B171" s="15" t="s">
        <v>178</v>
      </c>
      <c r="C171" s="13">
        <v>63</v>
      </c>
      <c r="D171" s="9" t="str">
        <f>'[1]Calculated Data'!U164</f>
        <v> </v>
      </c>
      <c r="E171" s="14">
        <v>1</v>
      </c>
      <c r="F171" s="14">
        <v>63</v>
      </c>
      <c r="M171" s="13">
        <v>0</v>
      </c>
      <c r="N171" s="3">
        <f t="shared" si="19"/>
        <v>63</v>
      </c>
    </row>
    <row r="172" spans="1:14" s="14" customFormat="1" ht="12.75">
      <c r="A172" s="33" t="s">
        <v>171</v>
      </c>
      <c r="B172" s="15" t="s">
        <v>179</v>
      </c>
      <c r="C172" s="13">
        <v>0</v>
      </c>
      <c r="D172" s="9">
        <f>'[1]Calculated Data'!U165</f>
        <v>411363.6069450685</v>
      </c>
      <c r="E172" s="14" t="s">
        <v>14</v>
      </c>
      <c r="F172" s="14" t="s">
        <v>14</v>
      </c>
      <c r="G172" s="14">
        <v>0.85</v>
      </c>
      <c r="H172" s="14">
        <f>D172*G172</f>
        <v>349659.0659033082</v>
      </c>
      <c r="I172" s="14">
        <v>0.08</v>
      </c>
      <c r="J172" s="14">
        <f>D172*I172</f>
        <v>32909.088555605485</v>
      </c>
      <c r="K172" s="14">
        <v>0.07</v>
      </c>
      <c r="L172" s="14">
        <f>D172*K172</f>
        <v>28795.452486154798</v>
      </c>
      <c r="M172" s="13">
        <v>0</v>
      </c>
      <c r="N172" s="3">
        <f t="shared" si="19"/>
        <v>378454.518389463</v>
      </c>
    </row>
    <row r="173" spans="1:14" s="14" customFormat="1" ht="12.75">
      <c r="A173" s="33" t="s">
        <v>171</v>
      </c>
      <c r="B173" s="15" t="s">
        <v>180</v>
      </c>
      <c r="C173" s="13">
        <v>303</v>
      </c>
      <c r="D173" s="9" t="str">
        <f>'[1]Calculated Data'!U166</f>
        <v> </v>
      </c>
      <c r="E173" s="14">
        <v>1</v>
      </c>
      <c r="F173" s="14">
        <v>303</v>
      </c>
      <c r="M173" s="13">
        <v>0</v>
      </c>
      <c r="N173" s="3">
        <f t="shared" si="19"/>
        <v>303</v>
      </c>
    </row>
    <row r="174" spans="1:14" s="14" customFormat="1" ht="12.75">
      <c r="A174" s="33" t="s">
        <v>171</v>
      </c>
      <c r="B174" s="15" t="s">
        <v>181</v>
      </c>
      <c r="C174" s="13">
        <v>0</v>
      </c>
      <c r="D174" s="9">
        <f>'[1]Calculated Data'!U167</f>
        <v>331.5048863311934</v>
      </c>
      <c r="G174" s="14">
        <v>1</v>
      </c>
      <c r="H174" s="14">
        <f>D174*G174</f>
        <v>331.5048863311934</v>
      </c>
      <c r="J174" s="14">
        <f>D174*I174</f>
        <v>0</v>
      </c>
      <c r="L174" s="14">
        <f>D174*K174</f>
        <v>0</v>
      </c>
      <c r="M174" s="13">
        <v>0</v>
      </c>
      <c r="N174" s="3">
        <f t="shared" si="19"/>
        <v>331.5048863311934</v>
      </c>
    </row>
    <row r="175" spans="1:14" s="14" customFormat="1" ht="12.75">
      <c r="A175" s="33" t="s">
        <v>171</v>
      </c>
      <c r="B175" s="15" t="s">
        <v>182</v>
      </c>
      <c r="C175" s="17">
        <v>14</v>
      </c>
      <c r="D175" s="9" t="str">
        <f>'[1]Calculated Data'!U168</f>
        <v> </v>
      </c>
      <c r="E175" s="14">
        <v>1</v>
      </c>
      <c r="F175" s="14">
        <f>C175</f>
        <v>14</v>
      </c>
      <c r="M175" s="13">
        <v>0</v>
      </c>
      <c r="N175" s="3">
        <f t="shared" si="19"/>
        <v>14</v>
      </c>
    </row>
    <row r="176" spans="1:14" s="14" customFormat="1" ht="12.75">
      <c r="A176" s="33" t="s">
        <v>171</v>
      </c>
      <c r="B176" s="15" t="s">
        <v>183</v>
      </c>
      <c r="C176" s="13">
        <v>0</v>
      </c>
      <c r="D176" s="9">
        <f>'[1]Calculated Data'!U169</f>
        <v>1703.4364171362497</v>
      </c>
      <c r="G176" s="14">
        <v>1</v>
      </c>
      <c r="H176" s="14">
        <f aca="true" t="shared" si="29" ref="H176:H227">D176*G176</f>
        <v>1703.4364171362497</v>
      </c>
      <c r="J176" s="14">
        <f aca="true" t="shared" si="30" ref="J176:J227">D176*I176</f>
        <v>0</v>
      </c>
      <c r="L176" s="14">
        <f>D176*K176</f>
        <v>0</v>
      </c>
      <c r="M176" s="13">
        <v>0</v>
      </c>
      <c r="N176" s="3">
        <f t="shared" si="19"/>
        <v>1703.4364171362497</v>
      </c>
    </row>
    <row r="177" spans="1:14" ht="12.75">
      <c r="A177" s="33" t="s">
        <v>171</v>
      </c>
      <c r="B177" s="16" t="s">
        <v>184</v>
      </c>
      <c r="C177" s="13">
        <v>0</v>
      </c>
      <c r="D177" s="9">
        <f>'[1]Calculated Data'!U170</f>
        <v>310.33632165149214</v>
      </c>
      <c r="G177" s="3">
        <v>1</v>
      </c>
      <c r="H177" s="3">
        <f t="shared" si="29"/>
        <v>310.33632165149214</v>
      </c>
      <c r="J177" s="3">
        <f t="shared" si="30"/>
        <v>0</v>
      </c>
      <c r="K177" s="3"/>
      <c r="L177" s="3">
        <f>D177*K177</f>
        <v>0</v>
      </c>
      <c r="M177" s="13">
        <v>0</v>
      </c>
      <c r="N177" s="3">
        <f t="shared" si="19"/>
        <v>310.33632165149214</v>
      </c>
    </row>
    <row r="178" spans="1:14" s="12" customFormat="1" ht="12.75">
      <c r="A178" s="12" t="s">
        <v>171</v>
      </c>
      <c r="B178" s="18" t="s">
        <v>32</v>
      </c>
      <c r="C178" s="12">
        <f>SUM(C162:C177)</f>
        <v>684</v>
      </c>
      <c r="D178" s="11"/>
      <c r="H178" s="12">
        <f>SUM(H162:H177)</f>
        <v>2772746.87429231</v>
      </c>
      <c r="J178" s="12">
        <f>SUM(J162:J177)</f>
        <v>220093.60280570667</v>
      </c>
      <c r="L178" s="12">
        <f>SUM(L162:L177)</f>
        <v>268800.79660615063</v>
      </c>
      <c r="M178" s="10">
        <v>0</v>
      </c>
      <c r="N178" s="12">
        <f t="shared" si="19"/>
        <v>3042231.6708984603</v>
      </c>
    </row>
    <row r="179" spans="1:14" ht="12.75">
      <c r="A179" s="33" t="s">
        <v>185</v>
      </c>
      <c r="B179" s="16" t="s">
        <v>186</v>
      </c>
      <c r="C179" s="13">
        <v>0</v>
      </c>
      <c r="D179" s="9">
        <f>'[1]Calculated Data'!U171</f>
        <v>1241.3678714073012</v>
      </c>
      <c r="G179" s="3">
        <v>1</v>
      </c>
      <c r="H179" s="3">
        <f t="shared" si="29"/>
        <v>1241.3678714073012</v>
      </c>
      <c r="J179" s="3">
        <f t="shared" si="30"/>
        <v>0</v>
      </c>
      <c r="K179" s="3"/>
      <c r="L179" s="3">
        <f aca="true" t="shared" si="31" ref="L179:L204">D179*K179</f>
        <v>0</v>
      </c>
      <c r="M179" s="13">
        <v>0</v>
      </c>
      <c r="N179" s="3">
        <f t="shared" si="19"/>
        <v>1241.3678714073012</v>
      </c>
    </row>
    <row r="180" spans="1:14" ht="12.75">
      <c r="A180" s="33" t="s">
        <v>185</v>
      </c>
      <c r="B180" s="16" t="s">
        <v>187</v>
      </c>
      <c r="C180" s="13">
        <v>0</v>
      </c>
      <c r="D180" s="9">
        <f>'[1]Calculated Data'!U172</f>
        <v>9.317901521583785</v>
      </c>
      <c r="G180" s="3">
        <v>1</v>
      </c>
      <c r="H180" s="3">
        <f t="shared" si="29"/>
        <v>9.317901521583785</v>
      </c>
      <c r="J180" s="3">
        <f t="shared" si="30"/>
        <v>0</v>
      </c>
      <c r="K180" s="3"/>
      <c r="L180" s="3">
        <f t="shared" si="31"/>
        <v>0</v>
      </c>
      <c r="M180" s="13">
        <v>0</v>
      </c>
      <c r="N180" s="3">
        <f t="shared" si="19"/>
        <v>9.317901521583785</v>
      </c>
    </row>
    <row r="181" spans="1:14" ht="12.75">
      <c r="A181" s="33" t="s">
        <v>185</v>
      </c>
      <c r="B181" s="16" t="s">
        <v>188</v>
      </c>
      <c r="C181" s="13">
        <v>0</v>
      </c>
      <c r="D181" s="9">
        <f>'[1]Calculated Data'!U173</f>
        <v>65791.0817165207</v>
      </c>
      <c r="G181" s="3">
        <v>1</v>
      </c>
      <c r="H181" s="3">
        <f t="shared" si="29"/>
        <v>65791.0817165207</v>
      </c>
      <c r="J181" s="3">
        <f t="shared" si="30"/>
        <v>0</v>
      </c>
      <c r="K181" s="3"/>
      <c r="L181" s="3">
        <f t="shared" si="31"/>
        <v>0</v>
      </c>
      <c r="M181" s="13">
        <v>0</v>
      </c>
      <c r="N181" s="3">
        <f t="shared" si="19"/>
        <v>65791.0817165207</v>
      </c>
    </row>
    <row r="182" spans="1:14" ht="12.75">
      <c r="A182" s="33" t="s">
        <v>185</v>
      </c>
      <c r="B182" s="16" t="s">
        <v>189</v>
      </c>
      <c r="C182" s="13">
        <v>0</v>
      </c>
      <c r="D182" s="9">
        <f>'[1]Calculated Data'!U174</f>
        <v>10367.456863059915</v>
      </c>
      <c r="G182" s="3">
        <v>1</v>
      </c>
      <c r="H182" s="3">
        <f t="shared" si="29"/>
        <v>10367.456863059915</v>
      </c>
      <c r="J182" s="3">
        <f t="shared" si="30"/>
        <v>0</v>
      </c>
      <c r="K182" s="3"/>
      <c r="L182" s="3">
        <f t="shared" si="31"/>
        <v>0</v>
      </c>
      <c r="M182" s="13">
        <v>0</v>
      </c>
      <c r="N182" s="3">
        <f t="shared" si="19"/>
        <v>10367.456863059915</v>
      </c>
    </row>
    <row r="183" spans="1:14" ht="12.75">
      <c r="A183" s="33" t="s">
        <v>185</v>
      </c>
      <c r="B183" s="16" t="s">
        <v>190</v>
      </c>
      <c r="C183" s="13">
        <v>0</v>
      </c>
      <c r="D183" s="9">
        <f>'[1]Calculated Data'!U175</f>
        <v>243698.0523912442</v>
      </c>
      <c r="G183" s="3">
        <v>0.85</v>
      </c>
      <c r="H183" s="3">
        <f t="shared" si="29"/>
        <v>207143.34453255756</v>
      </c>
      <c r="J183" s="3">
        <f t="shared" si="30"/>
        <v>0</v>
      </c>
      <c r="K183" s="3">
        <v>0.15</v>
      </c>
      <c r="L183" s="3">
        <f t="shared" si="31"/>
        <v>36554.70785868663</v>
      </c>
      <c r="M183" s="13">
        <v>0</v>
      </c>
      <c r="N183" s="3">
        <f t="shared" si="19"/>
        <v>243698.0523912442</v>
      </c>
    </row>
    <row r="184" spans="1:14" ht="12.75">
      <c r="A184" s="33" t="s">
        <v>185</v>
      </c>
      <c r="B184" s="16" t="s">
        <v>191</v>
      </c>
      <c r="C184" s="13">
        <v>0</v>
      </c>
      <c r="D184" s="9">
        <f>'[1]Calculated Data'!U176</f>
        <v>10753.175497444241</v>
      </c>
      <c r="G184" s="3">
        <v>1</v>
      </c>
      <c r="H184" s="3">
        <f t="shared" si="29"/>
        <v>10753.175497444241</v>
      </c>
      <c r="J184" s="3">
        <f t="shared" si="30"/>
        <v>0</v>
      </c>
      <c r="K184" s="3"/>
      <c r="L184" s="3">
        <f t="shared" si="31"/>
        <v>0</v>
      </c>
      <c r="M184" s="13">
        <v>0</v>
      </c>
      <c r="N184" s="3">
        <f t="shared" si="19"/>
        <v>10753.175497444241</v>
      </c>
    </row>
    <row r="185" spans="1:14" ht="12.75">
      <c r="A185" s="33" t="s">
        <v>185</v>
      </c>
      <c r="B185" s="16" t="s">
        <v>192</v>
      </c>
      <c r="C185" s="13">
        <v>0</v>
      </c>
      <c r="D185" s="9">
        <f>'[1]Calculated Data'!U177</f>
        <v>129040.24695282792</v>
      </c>
      <c r="G185" s="3">
        <v>0.85</v>
      </c>
      <c r="H185" s="3">
        <f t="shared" si="29"/>
        <v>109684.20990990373</v>
      </c>
      <c r="J185" s="3">
        <f t="shared" si="30"/>
        <v>0</v>
      </c>
      <c r="K185" s="3">
        <v>0.15</v>
      </c>
      <c r="L185" s="3">
        <f t="shared" si="31"/>
        <v>19356.03704292419</v>
      </c>
      <c r="M185" s="13">
        <v>0</v>
      </c>
      <c r="N185" s="3">
        <f t="shared" si="19"/>
        <v>129040.24695282792</v>
      </c>
    </row>
    <row r="186" spans="1:14" ht="12.75">
      <c r="A186" s="33" t="s">
        <v>185</v>
      </c>
      <c r="B186" s="16" t="s">
        <v>193</v>
      </c>
      <c r="C186" s="13">
        <v>0</v>
      </c>
      <c r="D186" s="9">
        <f>'[1]Calculated Data'!U178</f>
        <v>18024.737726132487</v>
      </c>
      <c r="G186" s="3">
        <v>1</v>
      </c>
      <c r="H186" s="3">
        <f t="shared" si="29"/>
        <v>18024.737726132487</v>
      </c>
      <c r="J186" s="3">
        <f t="shared" si="30"/>
        <v>0</v>
      </c>
      <c r="K186" s="3"/>
      <c r="L186" s="3">
        <f t="shared" si="31"/>
        <v>0</v>
      </c>
      <c r="M186" s="13">
        <v>0</v>
      </c>
      <c r="N186" s="3">
        <f t="shared" si="19"/>
        <v>18024.737726132487</v>
      </c>
    </row>
    <row r="187" spans="1:14" ht="12.75">
      <c r="A187" s="33" t="s">
        <v>185</v>
      </c>
      <c r="B187" s="16" t="s">
        <v>194</v>
      </c>
      <c r="C187" s="13">
        <v>0</v>
      </c>
      <c r="D187" s="9">
        <f>'[1]Calculated Data'!U179</f>
        <v>88665.172708373</v>
      </c>
      <c r="G187" s="3">
        <v>1</v>
      </c>
      <c r="H187" s="3">
        <f t="shared" si="29"/>
        <v>88665.172708373</v>
      </c>
      <c r="J187" s="3">
        <f t="shared" si="30"/>
        <v>0</v>
      </c>
      <c r="K187" s="3"/>
      <c r="L187" s="3">
        <f t="shared" si="31"/>
        <v>0</v>
      </c>
      <c r="M187" s="13">
        <v>0</v>
      </c>
      <c r="N187" s="3">
        <f t="shared" si="19"/>
        <v>88665.172708373</v>
      </c>
    </row>
    <row r="188" spans="1:14" ht="12.75">
      <c r="A188" s="33" t="s">
        <v>185</v>
      </c>
      <c r="B188" s="16" t="s">
        <v>195</v>
      </c>
      <c r="C188" s="13">
        <v>0</v>
      </c>
      <c r="D188" s="9">
        <f>'[1]Calculated Data'!U180</f>
        <v>92672.50624560755</v>
      </c>
      <c r="G188" s="3">
        <v>1</v>
      </c>
      <c r="H188" s="3">
        <f t="shared" si="29"/>
        <v>92672.50624560755</v>
      </c>
      <c r="J188" s="3">
        <f t="shared" si="30"/>
        <v>0</v>
      </c>
      <c r="K188" s="3"/>
      <c r="L188" s="3">
        <f t="shared" si="31"/>
        <v>0</v>
      </c>
      <c r="M188" s="13">
        <v>0</v>
      </c>
      <c r="N188" s="3">
        <f t="shared" si="19"/>
        <v>92672.50624560755</v>
      </c>
    </row>
    <row r="189" spans="1:14" ht="12.75">
      <c r="A189" s="33" t="s">
        <v>185</v>
      </c>
      <c r="B189" s="16" t="s">
        <v>196</v>
      </c>
      <c r="C189" s="13">
        <v>0</v>
      </c>
      <c r="D189" s="9">
        <f>'[1]Calculated Data'!U181</f>
        <v>139140.56167485003</v>
      </c>
      <c r="G189" s="3">
        <v>0.85</v>
      </c>
      <c r="H189" s="3">
        <f t="shared" si="29"/>
        <v>118269.47742362252</v>
      </c>
      <c r="J189" s="3">
        <f t="shared" si="30"/>
        <v>0</v>
      </c>
      <c r="K189" s="3">
        <v>0.15</v>
      </c>
      <c r="L189" s="3">
        <f t="shared" si="31"/>
        <v>20871.084251227505</v>
      </c>
      <c r="M189" s="13">
        <v>0</v>
      </c>
      <c r="N189" s="3">
        <f t="shared" si="19"/>
        <v>139140.56167485003</v>
      </c>
    </row>
    <row r="190" spans="1:14" ht="12.75">
      <c r="A190" s="33" t="s">
        <v>185</v>
      </c>
      <c r="B190" s="16" t="s">
        <v>197</v>
      </c>
      <c r="C190" s="13">
        <v>0</v>
      </c>
      <c r="D190" s="9">
        <f>'[1]Calculated Data'!U182</f>
        <v>60344.24476799538</v>
      </c>
      <c r="G190" s="3">
        <v>1</v>
      </c>
      <c r="H190" s="3">
        <f t="shared" si="29"/>
        <v>60344.24476799538</v>
      </c>
      <c r="J190" s="3">
        <f t="shared" si="30"/>
        <v>0</v>
      </c>
      <c r="K190" s="3"/>
      <c r="L190" s="3">
        <f t="shared" si="31"/>
        <v>0</v>
      </c>
      <c r="M190" s="13">
        <v>0</v>
      </c>
      <c r="N190" s="3">
        <f t="shared" si="19"/>
        <v>60344.24476799538</v>
      </c>
    </row>
    <row r="191" spans="1:14" ht="12.75">
      <c r="A191" s="33" t="s">
        <v>185</v>
      </c>
      <c r="B191" s="16" t="s">
        <v>198</v>
      </c>
      <c r="C191" s="13">
        <v>0</v>
      </c>
      <c r="D191" s="9">
        <f>'[1]Calculated Data'!U183</f>
        <v>125500.65752939</v>
      </c>
      <c r="G191" s="3">
        <v>0.85</v>
      </c>
      <c r="H191" s="3">
        <f t="shared" si="29"/>
        <v>106675.5588999815</v>
      </c>
      <c r="J191" s="3">
        <f t="shared" si="30"/>
        <v>0</v>
      </c>
      <c r="K191" s="3">
        <v>0.15</v>
      </c>
      <c r="L191" s="3">
        <f t="shared" si="31"/>
        <v>18825.098629408498</v>
      </c>
      <c r="M191" s="13">
        <v>0</v>
      </c>
      <c r="N191" s="3">
        <f t="shared" si="19"/>
        <v>125500.65752939</v>
      </c>
    </row>
    <row r="192" spans="1:14" ht="12.75">
      <c r="A192" s="33" t="s">
        <v>185</v>
      </c>
      <c r="B192" s="16" t="s">
        <v>199</v>
      </c>
      <c r="C192" s="13">
        <v>0</v>
      </c>
      <c r="D192" s="9">
        <f>'[1]Calculated Data'!U184</f>
        <v>377.51583303967084</v>
      </c>
      <c r="G192" s="3">
        <v>1</v>
      </c>
      <c r="H192" s="3">
        <f t="shared" si="29"/>
        <v>377.51583303967084</v>
      </c>
      <c r="J192" s="3">
        <f t="shared" si="30"/>
        <v>0</v>
      </c>
      <c r="K192" s="3"/>
      <c r="L192" s="3">
        <f t="shared" si="31"/>
        <v>0</v>
      </c>
      <c r="M192" s="13">
        <v>0</v>
      </c>
      <c r="N192" s="3">
        <f t="shared" si="19"/>
        <v>377.51583303967084</v>
      </c>
    </row>
    <row r="193" spans="1:14" ht="12.75">
      <c r="A193" s="33" t="s">
        <v>185</v>
      </c>
      <c r="B193" s="16" t="s">
        <v>200</v>
      </c>
      <c r="C193" s="13">
        <v>0</v>
      </c>
      <c r="D193" s="9">
        <f>'[1]Calculated Data'!U185</f>
        <v>1333.5765691873535</v>
      </c>
      <c r="G193" s="3">
        <v>1</v>
      </c>
      <c r="H193" s="3">
        <f t="shared" si="29"/>
        <v>1333.5765691873535</v>
      </c>
      <c r="J193" s="3">
        <f t="shared" si="30"/>
        <v>0</v>
      </c>
      <c r="K193" s="3"/>
      <c r="L193" s="3">
        <f t="shared" si="31"/>
        <v>0</v>
      </c>
      <c r="M193" s="13">
        <v>0</v>
      </c>
      <c r="N193" s="3">
        <f t="shared" si="19"/>
        <v>1333.5765691873535</v>
      </c>
    </row>
    <row r="194" spans="1:14" ht="12.75">
      <c r="A194" s="33" t="s">
        <v>185</v>
      </c>
      <c r="B194" s="16" t="s">
        <v>201</v>
      </c>
      <c r="C194" s="13">
        <v>0</v>
      </c>
      <c r="D194" s="9">
        <f>'[1]Calculated Data'!U186</f>
        <v>140631.98917533766</v>
      </c>
      <c r="G194" s="3">
        <v>0.85</v>
      </c>
      <c r="H194" s="3">
        <f t="shared" si="29"/>
        <v>119537.19079903701</v>
      </c>
      <c r="J194" s="3">
        <f t="shared" si="30"/>
        <v>0</v>
      </c>
      <c r="K194" s="3">
        <v>0.15</v>
      </c>
      <c r="L194" s="3">
        <f t="shared" si="31"/>
        <v>21094.79837630065</v>
      </c>
      <c r="M194" s="13">
        <v>0</v>
      </c>
      <c r="N194" s="3">
        <f t="shared" si="19"/>
        <v>140631.98917533766</v>
      </c>
    </row>
    <row r="195" spans="1:14" ht="12.75">
      <c r="A195" s="33" t="s">
        <v>185</v>
      </c>
      <c r="B195" s="16" t="s">
        <v>202</v>
      </c>
      <c r="C195" s="13">
        <v>0</v>
      </c>
      <c r="D195" s="9">
        <f>'[1]Calculated Data'!U187</f>
        <v>290.86817567545705</v>
      </c>
      <c r="G195" s="3">
        <v>1</v>
      </c>
      <c r="H195" s="3">
        <f t="shared" si="29"/>
        <v>290.86817567545705</v>
      </c>
      <c r="J195" s="3">
        <f t="shared" si="30"/>
        <v>0</v>
      </c>
      <c r="K195" s="3"/>
      <c r="L195" s="3">
        <f t="shared" si="31"/>
        <v>0</v>
      </c>
      <c r="M195" s="13">
        <v>0</v>
      </c>
      <c r="N195" s="3">
        <f t="shared" si="19"/>
        <v>290.86817567545705</v>
      </c>
    </row>
    <row r="196" spans="1:14" ht="12.75">
      <c r="A196" s="33" t="s">
        <v>185</v>
      </c>
      <c r="B196" s="16" t="s">
        <v>203</v>
      </c>
      <c r="C196" s="13">
        <v>0</v>
      </c>
      <c r="D196" s="9">
        <f>'[1]Calculated Data'!U188</f>
        <v>16719.84674634025</v>
      </c>
      <c r="G196" s="3">
        <v>1</v>
      </c>
      <c r="H196" s="3">
        <f t="shared" si="29"/>
        <v>16719.84674634025</v>
      </c>
      <c r="J196" s="3">
        <f t="shared" si="30"/>
        <v>0</v>
      </c>
      <c r="K196" s="3"/>
      <c r="L196" s="3">
        <f t="shared" si="31"/>
        <v>0</v>
      </c>
      <c r="M196" s="13">
        <v>0</v>
      </c>
      <c r="N196" s="3">
        <f aca="true" t="shared" si="32" ref="N196:N259">C196+H196+L196+M196</f>
        <v>16719.84674634025</v>
      </c>
    </row>
    <row r="197" spans="1:14" ht="12.75">
      <c r="A197" s="33" t="s">
        <v>185</v>
      </c>
      <c r="B197" s="16" t="s">
        <v>177</v>
      </c>
      <c r="C197" s="13">
        <v>0</v>
      </c>
      <c r="D197" s="9">
        <f>'[1]Calculated Data'!U189</f>
        <v>120684.04268569668</v>
      </c>
      <c r="G197" s="3">
        <v>0.85</v>
      </c>
      <c r="H197" s="3">
        <f t="shared" si="29"/>
        <v>102581.43628284217</v>
      </c>
      <c r="J197" s="3">
        <f t="shared" si="30"/>
        <v>0</v>
      </c>
      <c r="K197" s="3">
        <v>0.15</v>
      </c>
      <c r="L197" s="3">
        <f t="shared" si="31"/>
        <v>18102.6064028545</v>
      </c>
      <c r="M197" s="13">
        <v>0</v>
      </c>
      <c r="N197" s="3">
        <f t="shared" si="32"/>
        <v>120684.04268569668</v>
      </c>
    </row>
    <row r="198" spans="1:14" ht="12.75">
      <c r="A198" s="33" t="s">
        <v>185</v>
      </c>
      <c r="B198" s="16" t="s">
        <v>204</v>
      </c>
      <c r="C198" s="13">
        <v>0</v>
      </c>
      <c r="D198" s="9">
        <f>'[1]Calculated Data'!U190</f>
        <v>282396.7983660783</v>
      </c>
      <c r="G198" s="3">
        <v>0.85</v>
      </c>
      <c r="H198" s="3">
        <f t="shared" si="29"/>
        <v>240037.27861116655</v>
      </c>
      <c r="J198" s="3">
        <f t="shared" si="30"/>
        <v>0</v>
      </c>
      <c r="K198" s="3">
        <v>0.15</v>
      </c>
      <c r="L198" s="3">
        <f t="shared" si="31"/>
        <v>42359.519754911744</v>
      </c>
      <c r="M198" s="13">
        <v>0</v>
      </c>
      <c r="N198" s="3">
        <f t="shared" si="32"/>
        <v>282396.7983660783</v>
      </c>
    </row>
    <row r="199" spans="1:14" ht="12.75">
      <c r="A199" s="33" t="s">
        <v>185</v>
      </c>
      <c r="B199" s="16" t="s">
        <v>205</v>
      </c>
      <c r="C199" s="13">
        <v>0</v>
      </c>
      <c r="D199" s="9">
        <f>'[1]Calculated Data'!U191</f>
        <v>49726.423472942544</v>
      </c>
      <c r="G199" s="3">
        <v>1</v>
      </c>
      <c r="H199" s="3">
        <f t="shared" si="29"/>
        <v>49726.423472942544</v>
      </c>
      <c r="J199" s="3">
        <f t="shared" si="30"/>
        <v>0</v>
      </c>
      <c r="K199" s="3"/>
      <c r="L199" s="3">
        <f t="shared" si="31"/>
        <v>0</v>
      </c>
      <c r="M199" s="13">
        <v>0</v>
      </c>
      <c r="N199" s="3">
        <f t="shared" si="32"/>
        <v>49726.423472942544</v>
      </c>
    </row>
    <row r="200" spans="1:14" s="14" customFormat="1" ht="12.75">
      <c r="A200" s="33" t="s">
        <v>185</v>
      </c>
      <c r="B200" s="15" t="s">
        <v>206</v>
      </c>
      <c r="C200" s="13">
        <v>0</v>
      </c>
      <c r="D200" s="9">
        <f>'[1]Calculated Data'!U192</f>
        <v>99445.15215461713</v>
      </c>
      <c r="G200" s="14">
        <v>0.8</v>
      </c>
      <c r="H200" s="14">
        <f t="shared" si="29"/>
        <v>79556.12172369371</v>
      </c>
      <c r="J200" s="14">
        <f t="shared" si="30"/>
        <v>0</v>
      </c>
      <c r="K200" s="14">
        <v>0.2</v>
      </c>
      <c r="L200" s="14">
        <f t="shared" si="31"/>
        <v>19889.030430923427</v>
      </c>
      <c r="M200" s="13">
        <v>0</v>
      </c>
      <c r="N200" s="3">
        <f t="shared" si="32"/>
        <v>99445.15215461713</v>
      </c>
    </row>
    <row r="201" spans="1:14" s="14" customFormat="1" ht="12.75">
      <c r="A201" s="33" t="s">
        <v>185</v>
      </c>
      <c r="B201" s="15" t="s">
        <v>207</v>
      </c>
      <c r="C201" s="13">
        <v>0</v>
      </c>
      <c r="D201" s="9">
        <f>'[1]Calculated Data'!U193</f>
        <v>188651.93932109704</v>
      </c>
      <c r="G201" s="14">
        <v>0.8</v>
      </c>
      <c r="H201" s="14">
        <f t="shared" si="29"/>
        <v>150921.55145687764</v>
      </c>
      <c r="J201" s="14">
        <f t="shared" si="30"/>
        <v>0</v>
      </c>
      <c r="K201" s="14">
        <v>0.2</v>
      </c>
      <c r="L201" s="14">
        <f t="shared" si="31"/>
        <v>37730.38786421941</v>
      </c>
      <c r="M201" s="13">
        <v>0</v>
      </c>
      <c r="N201" s="3">
        <f t="shared" si="32"/>
        <v>188651.93932109704</v>
      </c>
    </row>
    <row r="202" spans="1:14" s="14" customFormat="1" ht="12.75">
      <c r="A202" s="33" t="s">
        <v>185</v>
      </c>
      <c r="B202" s="15" t="s">
        <v>208</v>
      </c>
      <c r="C202" s="13">
        <v>0</v>
      </c>
      <c r="D202" s="9">
        <f>'[1]Calculated Data'!U194</f>
        <v>43754.677314061904</v>
      </c>
      <c r="G202" s="14">
        <v>1</v>
      </c>
      <c r="H202" s="14">
        <f t="shared" si="29"/>
        <v>43754.677314061904</v>
      </c>
      <c r="J202" s="14">
        <f t="shared" si="30"/>
        <v>0</v>
      </c>
      <c r="L202" s="14">
        <f t="shared" si="31"/>
        <v>0</v>
      </c>
      <c r="M202" s="13">
        <v>0</v>
      </c>
      <c r="N202" s="3">
        <f t="shared" si="32"/>
        <v>43754.677314061904</v>
      </c>
    </row>
    <row r="203" spans="1:14" s="14" customFormat="1" ht="12.75">
      <c r="A203" s="33" t="s">
        <v>185</v>
      </c>
      <c r="B203" s="15" t="s">
        <v>209</v>
      </c>
      <c r="C203" s="13">
        <v>0</v>
      </c>
      <c r="D203" s="9">
        <f>'[1]Calculated Data'!U195</f>
        <v>98339.04239307992</v>
      </c>
      <c r="G203" s="14">
        <v>0.85</v>
      </c>
      <c r="H203" s="14">
        <f t="shared" si="29"/>
        <v>83588.18603411793</v>
      </c>
      <c r="J203" s="14">
        <f t="shared" si="30"/>
        <v>0</v>
      </c>
      <c r="K203" s="14">
        <v>0.15</v>
      </c>
      <c r="L203" s="14">
        <f t="shared" si="31"/>
        <v>14750.856358961986</v>
      </c>
      <c r="M203" s="13">
        <v>0</v>
      </c>
      <c r="N203" s="3">
        <f t="shared" si="32"/>
        <v>98339.04239307992</v>
      </c>
    </row>
    <row r="204" spans="1:14" ht="12.75">
      <c r="A204" s="33" t="s">
        <v>185</v>
      </c>
      <c r="B204" s="16" t="s">
        <v>210</v>
      </c>
      <c r="C204" s="13">
        <v>0</v>
      </c>
      <c r="D204" s="9">
        <f>'[1]Calculated Data'!U196</f>
        <v>18897.932175125323</v>
      </c>
      <c r="G204" s="3">
        <v>1</v>
      </c>
      <c r="H204" s="3">
        <f t="shared" si="29"/>
        <v>18897.932175125323</v>
      </c>
      <c r="J204" s="3">
        <f t="shared" si="30"/>
        <v>0</v>
      </c>
      <c r="K204" s="3"/>
      <c r="L204" s="3">
        <f t="shared" si="31"/>
        <v>0</v>
      </c>
      <c r="M204" s="13">
        <v>0</v>
      </c>
      <c r="N204" s="3">
        <f t="shared" si="32"/>
        <v>18897.932175125323</v>
      </c>
    </row>
    <row r="205" spans="1:14" s="12" customFormat="1" ht="12.75">
      <c r="A205" s="12" t="s">
        <v>185</v>
      </c>
      <c r="B205" s="18" t="s">
        <v>32</v>
      </c>
      <c r="C205" s="12">
        <f>SUM(C179:C204)</f>
        <v>0</v>
      </c>
      <c r="D205" s="11"/>
      <c r="H205" s="12">
        <f>SUM(H179:H204)</f>
        <v>1796964.257258235</v>
      </c>
      <c r="J205" s="12">
        <f>SUM(J179:J204)</f>
        <v>0</v>
      </c>
      <c r="L205" s="12">
        <f>SUM(L179:L204)</f>
        <v>249534.12697041853</v>
      </c>
      <c r="M205" s="10">
        <v>0</v>
      </c>
      <c r="N205" s="12">
        <f t="shared" si="32"/>
        <v>2046498.3842286535</v>
      </c>
    </row>
    <row r="206" spans="1:14" ht="12.75">
      <c r="A206" s="33" t="s">
        <v>211</v>
      </c>
      <c r="B206" s="16" t="s">
        <v>212</v>
      </c>
      <c r="C206" s="13">
        <v>0</v>
      </c>
      <c r="D206" s="9">
        <f>'[1]Calculated Data'!U197</f>
        <v>3947.994889736462</v>
      </c>
      <c r="G206" s="3">
        <v>1</v>
      </c>
      <c r="H206" s="3">
        <f t="shared" si="29"/>
        <v>3947.994889736462</v>
      </c>
      <c r="J206" s="3">
        <f t="shared" si="30"/>
        <v>0</v>
      </c>
      <c r="K206" s="3"/>
      <c r="L206" s="3">
        <f aca="true" t="shared" si="33" ref="L206:L227">D206*K206</f>
        <v>0</v>
      </c>
      <c r="M206" s="13">
        <v>0</v>
      </c>
      <c r="N206" s="3">
        <f t="shared" si="32"/>
        <v>3947.994889736462</v>
      </c>
    </row>
    <row r="207" spans="1:14" ht="12.75">
      <c r="A207" s="33" t="s">
        <v>211</v>
      </c>
      <c r="B207" s="16" t="s">
        <v>213</v>
      </c>
      <c r="C207" s="13">
        <v>0</v>
      </c>
      <c r="D207" s="9">
        <f>'[1]Calculated Data'!U198</f>
        <v>1040845.7686604218</v>
      </c>
      <c r="G207" s="3">
        <v>0.8</v>
      </c>
      <c r="H207" s="3">
        <f t="shared" si="29"/>
        <v>832676.6149283375</v>
      </c>
      <c r="I207" s="3">
        <v>0.175</v>
      </c>
      <c r="J207" s="3">
        <f t="shared" si="30"/>
        <v>182148.00951557382</v>
      </c>
      <c r="K207" s="3">
        <v>0.025</v>
      </c>
      <c r="L207" s="3">
        <f t="shared" si="33"/>
        <v>26021.144216510547</v>
      </c>
      <c r="M207" s="13">
        <v>0</v>
      </c>
      <c r="N207" s="3">
        <f t="shared" si="32"/>
        <v>858697.7591448481</v>
      </c>
    </row>
    <row r="208" spans="1:14" ht="12.75">
      <c r="A208" s="33" t="s">
        <v>211</v>
      </c>
      <c r="B208" s="16" t="s">
        <v>214</v>
      </c>
      <c r="C208" s="13">
        <v>0</v>
      </c>
      <c r="D208" s="9">
        <f>'[1]Calculated Data'!U199</f>
        <v>208241.8907219502</v>
      </c>
      <c r="G208" s="3">
        <v>0.8</v>
      </c>
      <c r="H208" s="3">
        <f t="shared" si="29"/>
        <v>166593.51257756018</v>
      </c>
      <c r="I208" s="3">
        <v>0.2</v>
      </c>
      <c r="J208" s="3">
        <f t="shared" si="30"/>
        <v>41648.378144390044</v>
      </c>
      <c r="K208" s="3"/>
      <c r="L208" s="3">
        <f t="shared" si="33"/>
        <v>0</v>
      </c>
      <c r="M208" s="13">
        <v>0</v>
      </c>
      <c r="N208" s="3">
        <f t="shared" si="32"/>
        <v>166593.51257756018</v>
      </c>
    </row>
    <row r="209" spans="1:14" ht="12.75">
      <c r="A209" s="33" t="s">
        <v>211</v>
      </c>
      <c r="B209" s="16" t="s">
        <v>215</v>
      </c>
      <c r="C209" s="13">
        <v>0</v>
      </c>
      <c r="D209" s="9">
        <f>'[1]Calculated Data'!U200</f>
        <v>533334.1378199541</v>
      </c>
      <c r="G209" s="3">
        <v>0.85</v>
      </c>
      <c r="H209" s="3">
        <f t="shared" si="29"/>
        <v>453334.01714696095</v>
      </c>
      <c r="I209" s="3">
        <v>0.08</v>
      </c>
      <c r="J209" s="3">
        <f t="shared" si="30"/>
        <v>42666.731025596324</v>
      </c>
      <c r="K209" s="3">
        <v>0.07</v>
      </c>
      <c r="L209" s="3">
        <f t="shared" si="33"/>
        <v>37333.38964739679</v>
      </c>
      <c r="M209" s="13">
        <v>0</v>
      </c>
      <c r="N209" s="3">
        <f t="shared" si="32"/>
        <v>490667.40679435775</v>
      </c>
    </row>
    <row r="210" spans="1:14" ht="12.75">
      <c r="A210" s="33" t="s">
        <v>211</v>
      </c>
      <c r="B210" s="16" t="s">
        <v>216</v>
      </c>
      <c r="C210" s="13">
        <v>0</v>
      </c>
      <c r="D210" s="9">
        <f>'[1]Calculated Data'!U201</f>
        <v>118312.4490221923</v>
      </c>
      <c r="G210" s="3">
        <v>0.85</v>
      </c>
      <c r="H210" s="3">
        <f t="shared" si="29"/>
        <v>100565.58166886345</v>
      </c>
      <c r="J210" s="3">
        <f t="shared" si="30"/>
        <v>0</v>
      </c>
      <c r="K210" s="3">
        <v>0.15</v>
      </c>
      <c r="L210" s="3">
        <f t="shared" si="33"/>
        <v>17746.867353328846</v>
      </c>
      <c r="M210" s="13">
        <v>0</v>
      </c>
      <c r="N210" s="3">
        <f t="shared" si="32"/>
        <v>118312.4490221923</v>
      </c>
    </row>
    <row r="211" spans="1:14" ht="12.75">
      <c r="A211" s="33" t="s">
        <v>211</v>
      </c>
      <c r="B211" s="16" t="s">
        <v>217</v>
      </c>
      <c r="C211" s="13">
        <v>0</v>
      </c>
      <c r="D211" s="9">
        <f>'[1]Calculated Data'!U202</f>
        <v>156501.56897591575</v>
      </c>
      <c r="G211" s="3">
        <v>0.8</v>
      </c>
      <c r="H211" s="3">
        <f t="shared" si="29"/>
        <v>125201.25518073261</v>
      </c>
      <c r="I211" s="3">
        <v>0.15</v>
      </c>
      <c r="J211" s="3">
        <f t="shared" si="30"/>
        <v>23475.235346387362</v>
      </c>
      <c r="K211" s="3">
        <v>0.05</v>
      </c>
      <c r="L211" s="3">
        <f t="shared" si="33"/>
        <v>7825.078448795788</v>
      </c>
      <c r="M211" s="13">
        <v>0</v>
      </c>
      <c r="N211" s="3">
        <f t="shared" si="32"/>
        <v>133026.3336295284</v>
      </c>
    </row>
    <row r="212" spans="1:14" ht="12.75">
      <c r="A212" s="33" t="s">
        <v>211</v>
      </c>
      <c r="B212" s="16" t="s">
        <v>218</v>
      </c>
      <c r="C212" s="13">
        <v>0</v>
      </c>
      <c r="D212" s="9">
        <f>'[1]Calculated Data'!U203</f>
        <v>1972074.5230570333</v>
      </c>
      <c r="G212" s="3">
        <v>0.85</v>
      </c>
      <c r="H212" s="3">
        <f t="shared" si="29"/>
        <v>1676263.3445984782</v>
      </c>
      <c r="I212" s="3">
        <v>0.1</v>
      </c>
      <c r="J212" s="3">
        <f t="shared" si="30"/>
        <v>197207.45230570334</v>
      </c>
      <c r="K212" s="3">
        <v>0.05</v>
      </c>
      <c r="L212" s="3">
        <f t="shared" si="33"/>
        <v>98603.72615285167</v>
      </c>
      <c r="M212" s="13">
        <v>0</v>
      </c>
      <c r="N212" s="3">
        <f t="shared" si="32"/>
        <v>1774867.07075133</v>
      </c>
    </row>
    <row r="213" spans="1:14" ht="12.75">
      <c r="A213" s="33" t="s">
        <v>211</v>
      </c>
      <c r="B213" s="16" t="s">
        <v>219</v>
      </c>
      <c r="C213" s="13">
        <v>0</v>
      </c>
      <c r="D213" s="9">
        <f>'[1]Calculated Data'!U204</f>
        <v>1366171.445906314</v>
      </c>
      <c r="G213" s="3">
        <v>0.85</v>
      </c>
      <c r="H213" s="3">
        <f t="shared" si="29"/>
        <v>1161245.729020367</v>
      </c>
      <c r="I213" s="3">
        <v>0.15</v>
      </c>
      <c r="J213" s="3">
        <f t="shared" si="30"/>
        <v>204925.7168859471</v>
      </c>
      <c r="K213" s="3"/>
      <c r="L213" s="3">
        <f t="shared" si="33"/>
        <v>0</v>
      </c>
      <c r="M213" s="13">
        <v>0</v>
      </c>
      <c r="N213" s="3">
        <f t="shared" si="32"/>
        <v>1161245.729020367</v>
      </c>
    </row>
    <row r="214" spans="1:14" ht="12.75">
      <c r="A214" s="33" t="s">
        <v>211</v>
      </c>
      <c r="B214" s="16" t="s">
        <v>220</v>
      </c>
      <c r="C214" s="13">
        <v>0</v>
      </c>
      <c r="D214" s="9">
        <f>'[1]Calculated Data'!U205</f>
        <v>548374.3128183695</v>
      </c>
      <c r="G214" s="3">
        <v>0.85</v>
      </c>
      <c r="H214" s="3">
        <f t="shared" si="29"/>
        <v>466118.165895614</v>
      </c>
      <c r="I214" s="3">
        <v>0.12</v>
      </c>
      <c r="J214" s="3">
        <f t="shared" si="30"/>
        <v>65804.91753820433</v>
      </c>
      <c r="K214" s="3">
        <v>0.03</v>
      </c>
      <c r="L214" s="3">
        <f t="shared" si="33"/>
        <v>16451.229384551083</v>
      </c>
      <c r="M214" s="13">
        <v>0</v>
      </c>
      <c r="N214" s="3">
        <f t="shared" si="32"/>
        <v>482569.3952801651</v>
      </c>
    </row>
    <row r="215" spans="1:14" ht="12.75">
      <c r="A215" s="33" t="s">
        <v>211</v>
      </c>
      <c r="B215" s="16" t="s">
        <v>221</v>
      </c>
      <c r="C215" s="13">
        <v>0</v>
      </c>
      <c r="D215" s="9">
        <f>'[1]Calculated Data'!U206</f>
        <v>2618028.4579361537</v>
      </c>
      <c r="G215" s="3">
        <v>0.85</v>
      </c>
      <c r="H215" s="3">
        <f t="shared" si="29"/>
        <v>2225324.1892457306</v>
      </c>
      <c r="I215" s="3">
        <v>0.15</v>
      </c>
      <c r="J215" s="3">
        <f t="shared" si="30"/>
        <v>392704.26869042305</v>
      </c>
      <c r="K215" s="3"/>
      <c r="L215" s="3">
        <f t="shared" si="33"/>
        <v>0</v>
      </c>
      <c r="M215" s="13">
        <v>0</v>
      </c>
      <c r="N215" s="3">
        <f t="shared" si="32"/>
        <v>2225324.1892457306</v>
      </c>
    </row>
    <row r="216" spans="1:14" ht="12.75">
      <c r="A216" s="33" t="s">
        <v>211</v>
      </c>
      <c r="B216" s="16" t="s">
        <v>91</v>
      </c>
      <c r="C216" s="13">
        <v>0</v>
      </c>
      <c r="D216" s="9">
        <f>'[1]Calculated Data'!U207</f>
        <v>505065.27283264487</v>
      </c>
      <c r="G216" s="3">
        <v>0.85</v>
      </c>
      <c r="H216" s="3">
        <f t="shared" si="29"/>
        <v>429305.48190774815</v>
      </c>
      <c r="I216" s="3">
        <v>0.15</v>
      </c>
      <c r="J216" s="3">
        <f t="shared" si="30"/>
        <v>75759.79092489673</v>
      </c>
      <c r="K216" s="3"/>
      <c r="L216" s="3">
        <f t="shared" si="33"/>
        <v>0</v>
      </c>
      <c r="M216" s="13">
        <v>0</v>
      </c>
      <c r="N216" s="3">
        <f t="shared" si="32"/>
        <v>429305.48190774815</v>
      </c>
    </row>
    <row r="217" spans="1:14" s="14" customFormat="1" ht="12.75">
      <c r="A217" s="33" t="s">
        <v>211</v>
      </c>
      <c r="B217" s="15" t="s">
        <v>222</v>
      </c>
      <c r="C217" s="13">
        <v>0</v>
      </c>
      <c r="D217" s="9">
        <f>'[1]Calculated Data'!U208</f>
        <v>458675.3363110812</v>
      </c>
      <c r="G217" s="14">
        <v>0.85</v>
      </c>
      <c r="H217" s="14">
        <f t="shared" si="29"/>
        <v>389874.035864419</v>
      </c>
      <c r="I217" s="14">
        <v>0.08</v>
      </c>
      <c r="J217" s="14">
        <f t="shared" si="30"/>
        <v>36694.026904886494</v>
      </c>
      <c r="K217" s="14">
        <v>0.07</v>
      </c>
      <c r="L217" s="14">
        <f t="shared" si="33"/>
        <v>32107.273541775685</v>
      </c>
      <c r="M217" s="13">
        <v>0</v>
      </c>
      <c r="N217" s="3">
        <f t="shared" si="32"/>
        <v>421981.3094061947</v>
      </c>
    </row>
    <row r="218" spans="1:14" s="14" customFormat="1" ht="12.75">
      <c r="A218" s="33" t="s">
        <v>211</v>
      </c>
      <c r="B218" s="15" t="s">
        <v>223</v>
      </c>
      <c r="C218" s="13">
        <v>0</v>
      </c>
      <c r="D218" s="9">
        <f>'[1]Calculated Data'!U209</f>
        <v>587411.399142599</v>
      </c>
      <c r="G218" s="14">
        <v>0.85</v>
      </c>
      <c r="H218" s="14">
        <f t="shared" si="29"/>
        <v>499299.6892712091</v>
      </c>
      <c r="I218" s="14">
        <v>0.15</v>
      </c>
      <c r="J218" s="14">
        <f t="shared" si="30"/>
        <v>88111.70987138984</v>
      </c>
      <c r="K218" s="14">
        <v>0</v>
      </c>
      <c r="L218" s="14">
        <f t="shared" si="33"/>
        <v>0</v>
      </c>
      <c r="M218" s="13">
        <v>0</v>
      </c>
      <c r="N218" s="3">
        <f t="shared" si="32"/>
        <v>499299.6892712091</v>
      </c>
    </row>
    <row r="219" spans="1:14" s="14" customFormat="1" ht="12.75">
      <c r="A219" s="33" t="s">
        <v>211</v>
      </c>
      <c r="B219" s="15" t="s">
        <v>224</v>
      </c>
      <c r="C219" s="13">
        <v>0</v>
      </c>
      <c r="D219" s="9">
        <f>'[1]Calculated Data'!U210</f>
        <v>661146.1320363145</v>
      </c>
      <c r="G219" s="14">
        <v>0.85</v>
      </c>
      <c r="H219" s="14">
        <f t="shared" si="29"/>
        <v>561974.2122308672</v>
      </c>
      <c r="I219" s="14">
        <v>0.15</v>
      </c>
      <c r="J219" s="14">
        <f t="shared" si="30"/>
        <v>99171.91980544716</v>
      </c>
      <c r="L219" s="14">
        <f t="shared" si="33"/>
        <v>0</v>
      </c>
      <c r="M219" s="13">
        <v>0</v>
      </c>
      <c r="N219" s="3">
        <f t="shared" si="32"/>
        <v>561974.2122308672</v>
      </c>
    </row>
    <row r="220" spans="1:14" s="14" customFormat="1" ht="12.75">
      <c r="A220" s="33" t="s">
        <v>211</v>
      </c>
      <c r="B220" s="15" t="s">
        <v>225</v>
      </c>
      <c r="C220" s="13">
        <v>0</v>
      </c>
      <c r="D220" s="9">
        <f>'[1]Calculated Data'!U211</f>
        <v>718948.1901774463</v>
      </c>
      <c r="G220" s="14">
        <v>0.85</v>
      </c>
      <c r="H220" s="14">
        <f t="shared" si="29"/>
        <v>611105.9616508294</v>
      </c>
      <c r="I220" s="14">
        <v>0.12</v>
      </c>
      <c r="J220" s="14">
        <f t="shared" si="30"/>
        <v>86273.78282129356</v>
      </c>
      <c r="K220" s="14">
        <v>0.03</v>
      </c>
      <c r="L220" s="14">
        <f t="shared" si="33"/>
        <v>21568.44570532339</v>
      </c>
      <c r="M220" s="13">
        <v>0</v>
      </c>
      <c r="N220" s="3">
        <f t="shared" si="32"/>
        <v>632674.4073561528</v>
      </c>
    </row>
    <row r="221" spans="1:14" s="14" customFormat="1" ht="12.75">
      <c r="A221" s="33" t="s">
        <v>211</v>
      </c>
      <c r="B221" s="15" t="s">
        <v>226</v>
      </c>
      <c r="C221" s="13">
        <v>0</v>
      </c>
      <c r="D221" s="9">
        <f>'[1]Calculated Data'!U212</f>
        <v>1778861.696530591</v>
      </c>
      <c r="G221" s="14">
        <v>0.85</v>
      </c>
      <c r="H221" s="14">
        <f t="shared" si="29"/>
        <v>1512032.4420510023</v>
      </c>
      <c r="I221" s="14">
        <v>0.14</v>
      </c>
      <c r="J221" s="14">
        <f t="shared" si="30"/>
        <v>249040.63751428277</v>
      </c>
      <c r="K221" s="14">
        <v>0.01</v>
      </c>
      <c r="L221" s="14">
        <f t="shared" si="33"/>
        <v>17788.61696530591</v>
      </c>
      <c r="M221" s="13">
        <v>0</v>
      </c>
      <c r="N221" s="3">
        <f t="shared" si="32"/>
        <v>1529821.0590163083</v>
      </c>
    </row>
    <row r="222" spans="1:14" s="14" customFormat="1" ht="12.75">
      <c r="A222" s="33" t="s">
        <v>211</v>
      </c>
      <c r="B222" s="15" t="s">
        <v>136</v>
      </c>
      <c r="C222" s="13">
        <v>0</v>
      </c>
      <c r="D222" s="9">
        <f>'[1]Calculated Data'!U213</f>
        <v>3354795.8012025086</v>
      </c>
      <c r="G222" s="14">
        <v>0.85</v>
      </c>
      <c r="H222" s="14">
        <f t="shared" si="29"/>
        <v>2851576.4310221323</v>
      </c>
      <c r="I222" s="14">
        <v>0.08</v>
      </c>
      <c r="J222" s="14">
        <f t="shared" si="30"/>
        <v>268383.6640962007</v>
      </c>
      <c r="K222" s="14">
        <v>0.07</v>
      </c>
      <c r="L222" s="14">
        <f t="shared" si="33"/>
        <v>234835.70608417562</v>
      </c>
      <c r="M222" s="13">
        <v>0</v>
      </c>
      <c r="N222" s="3">
        <f t="shared" si="32"/>
        <v>3086412.137106308</v>
      </c>
    </row>
    <row r="223" spans="1:14" s="14" customFormat="1" ht="12.75">
      <c r="A223" s="33" t="s">
        <v>211</v>
      </c>
      <c r="B223" s="15" t="s">
        <v>227</v>
      </c>
      <c r="C223" s="13">
        <v>0</v>
      </c>
      <c r="D223" s="9">
        <f>'[1]Calculated Data'!U214</f>
        <v>1788877.8664060002</v>
      </c>
      <c r="G223" s="14">
        <v>0.85</v>
      </c>
      <c r="H223" s="14">
        <f t="shared" si="29"/>
        <v>1520546.1864451002</v>
      </c>
      <c r="I223" s="14">
        <v>0.15</v>
      </c>
      <c r="J223" s="14">
        <f t="shared" si="30"/>
        <v>268331.67996090004</v>
      </c>
      <c r="L223" s="14">
        <f t="shared" si="33"/>
        <v>0</v>
      </c>
      <c r="M223" s="13">
        <v>0</v>
      </c>
      <c r="N223" s="3">
        <f t="shared" si="32"/>
        <v>1520546.1864451002</v>
      </c>
    </row>
    <row r="224" spans="1:14" s="14" customFormat="1" ht="12.75">
      <c r="A224" s="33" t="s">
        <v>211</v>
      </c>
      <c r="B224" s="15" t="s">
        <v>23</v>
      </c>
      <c r="C224" s="13">
        <v>0</v>
      </c>
      <c r="D224" s="9">
        <f>'[1]Calculated Data'!U215</f>
        <v>288676.3134529317</v>
      </c>
      <c r="G224" s="14">
        <v>0.85</v>
      </c>
      <c r="H224" s="14">
        <f t="shared" si="29"/>
        <v>245374.86643499194</v>
      </c>
      <c r="I224" s="14">
        <v>0.15</v>
      </c>
      <c r="J224" s="14">
        <f t="shared" si="30"/>
        <v>43301.447017939754</v>
      </c>
      <c r="L224" s="14">
        <f t="shared" si="33"/>
        <v>0</v>
      </c>
      <c r="M224" s="13">
        <v>0</v>
      </c>
      <c r="N224" s="3">
        <f t="shared" si="32"/>
        <v>245374.86643499194</v>
      </c>
    </row>
    <row r="225" spans="1:14" s="14" customFormat="1" ht="12.75">
      <c r="A225" s="33" t="s">
        <v>211</v>
      </c>
      <c r="B225" s="15" t="s">
        <v>142</v>
      </c>
      <c r="C225" s="13">
        <v>0</v>
      </c>
      <c r="D225" s="9">
        <f>'[1]Calculated Data'!U216</f>
        <v>1327421.3611618038</v>
      </c>
      <c r="G225" s="14">
        <v>0.8</v>
      </c>
      <c r="H225" s="14">
        <f t="shared" si="29"/>
        <v>1061937.0889294432</v>
      </c>
      <c r="I225" s="14">
        <v>0.2</v>
      </c>
      <c r="J225" s="14">
        <f t="shared" si="30"/>
        <v>265484.2722323608</v>
      </c>
      <c r="K225" s="14">
        <v>0</v>
      </c>
      <c r="L225" s="14">
        <f t="shared" si="33"/>
        <v>0</v>
      </c>
      <c r="M225" s="13">
        <v>0</v>
      </c>
      <c r="N225" s="3">
        <f t="shared" si="32"/>
        <v>1061937.0889294432</v>
      </c>
    </row>
    <row r="226" spans="1:14" s="14" customFormat="1" ht="12.75">
      <c r="A226" s="33" t="s">
        <v>211</v>
      </c>
      <c r="B226" s="15" t="s">
        <v>228</v>
      </c>
      <c r="C226" s="13">
        <v>0</v>
      </c>
      <c r="D226" s="9">
        <f>'[1]Calculated Data'!U217</f>
        <v>176422.04524248873</v>
      </c>
      <c r="G226" s="14">
        <v>0.8</v>
      </c>
      <c r="H226" s="14">
        <f t="shared" si="29"/>
        <v>141137.636193991</v>
      </c>
      <c r="I226" s="14">
        <v>0.2</v>
      </c>
      <c r="J226" s="14">
        <f t="shared" si="30"/>
        <v>35284.40904849775</v>
      </c>
      <c r="L226" s="14">
        <f t="shared" si="33"/>
        <v>0</v>
      </c>
      <c r="M226" s="13">
        <v>0</v>
      </c>
      <c r="N226" s="3">
        <f t="shared" si="32"/>
        <v>141137.636193991</v>
      </c>
    </row>
    <row r="227" spans="1:14" s="14" customFormat="1" ht="12.75">
      <c r="A227" s="33" t="s">
        <v>211</v>
      </c>
      <c r="B227" s="15" t="s">
        <v>229</v>
      </c>
      <c r="C227" s="13">
        <v>0</v>
      </c>
      <c r="D227" s="9">
        <f>'[1]Calculated Data'!U218</f>
        <v>11830374.55954347</v>
      </c>
      <c r="G227" s="14">
        <v>0.85</v>
      </c>
      <c r="H227" s="14">
        <f t="shared" si="29"/>
        <v>10055818.37561195</v>
      </c>
      <c r="I227" s="14">
        <v>0.1425</v>
      </c>
      <c r="J227" s="14">
        <f t="shared" si="30"/>
        <v>1685828.3747349444</v>
      </c>
      <c r="K227" s="14">
        <v>0.0075</v>
      </c>
      <c r="L227" s="14">
        <f t="shared" si="33"/>
        <v>88727.80919657602</v>
      </c>
      <c r="M227" s="13">
        <v>0</v>
      </c>
      <c r="N227" s="3">
        <f t="shared" si="32"/>
        <v>10144546.184808526</v>
      </c>
    </row>
    <row r="228" spans="1:14" s="14" customFormat="1" ht="12.75">
      <c r="A228" s="33" t="s">
        <v>211</v>
      </c>
      <c r="B228" s="15" t="s">
        <v>150</v>
      </c>
      <c r="C228" s="13">
        <v>0.1</v>
      </c>
      <c r="D228" s="9" t="str">
        <f>'[1]Calculated Data'!U219</f>
        <v> </v>
      </c>
      <c r="E228" s="14">
        <v>1</v>
      </c>
      <c r="F228" s="14">
        <f>C228</f>
        <v>0.1</v>
      </c>
      <c r="M228" s="13">
        <v>0</v>
      </c>
      <c r="N228" s="3">
        <f t="shared" si="32"/>
        <v>0.1</v>
      </c>
    </row>
    <row r="229" spans="1:14" s="14" customFormat="1" ht="12.75">
      <c r="A229" s="33" t="s">
        <v>211</v>
      </c>
      <c r="B229" s="15" t="s">
        <v>230</v>
      </c>
      <c r="C229" s="13">
        <v>0</v>
      </c>
      <c r="D229" s="9">
        <f>'[1]Calculated Data'!U220</f>
        <v>778346.3356382874</v>
      </c>
      <c r="G229" s="14">
        <v>0.85</v>
      </c>
      <c r="H229" s="14">
        <f>D229*G229</f>
        <v>661594.3852925443</v>
      </c>
      <c r="I229" s="14">
        <v>0.15</v>
      </c>
      <c r="J229" s="14">
        <f>D229*I229</f>
        <v>116751.9503457431</v>
      </c>
      <c r="L229" s="14">
        <f>D229*K229</f>
        <v>0</v>
      </c>
      <c r="M229" s="13">
        <v>0</v>
      </c>
      <c r="N229" s="3">
        <f t="shared" si="32"/>
        <v>661594.3852925443</v>
      </c>
    </row>
    <row r="230" spans="1:14" s="14" customFormat="1" ht="12.75">
      <c r="A230" s="33" t="s">
        <v>211</v>
      </c>
      <c r="B230" s="15" t="s">
        <v>231</v>
      </c>
      <c r="C230" s="13">
        <v>0</v>
      </c>
      <c r="D230" s="9">
        <f>'[1]Calculated Data'!U221</f>
        <v>349256.0214200709</v>
      </c>
      <c r="G230" s="14">
        <v>0.85</v>
      </c>
      <c r="H230" s="14">
        <f>D230*G230</f>
        <v>296867.61820706027</v>
      </c>
      <c r="I230" s="14">
        <v>0.15</v>
      </c>
      <c r="J230" s="14">
        <f>D230*I230</f>
        <v>52388.403213010635</v>
      </c>
      <c r="L230" s="14">
        <f>D230*K230</f>
        <v>0</v>
      </c>
      <c r="M230" s="13">
        <v>0</v>
      </c>
      <c r="N230" s="3">
        <f t="shared" si="32"/>
        <v>296867.61820706027</v>
      </c>
    </row>
    <row r="231" spans="1:14" s="14" customFormat="1" ht="12.75">
      <c r="A231" s="33" t="s">
        <v>211</v>
      </c>
      <c r="B231" s="15" t="s">
        <v>232</v>
      </c>
      <c r="C231" s="13">
        <v>0</v>
      </c>
      <c r="D231" s="9">
        <f>'[1]Calculated Data'!U222</f>
        <v>4022557.3228041474</v>
      </c>
      <c r="G231" s="14">
        <v>0.8</v>
      </c>
      <c r="H231" s="14">
        <f>D231*G231</f>
        <v>3218045.8582433183</v>
      </c>
      <c r="I231" s="14">
        <v>0.16</v>
      </c>
      <c r="J231" s="14">
        <f>D231*I231</f>
        <v>643609.1716486636</v>
      </c>
      <c r="K231" s="14">
        <v>0.04</v>
      </c>
      <c r="L231" s="14">
        <f>D231*K231</f>
        <v>160902.2929121659</v>
      </c>
      <c r="M231" s="13">
        <v>0</v>
      </c>
      <c r="N231" s="3">
        <f t="shared" si="32"/>
        <v>3378948.1511554844</v>
      </c>
    </row>
    <row r="232" spans="1:14" s="14" customFormat="1" ht="12.75">
      <c r="A232" s="33" t="s">
        <v>211</v>
      </c>
      <c r="B232" s="15" t="s">
        <v>233</v>
      </c>
      <c r="C232" s="13">
        <v>1.92</v>
      </c>
      <c r="D232" s="9" t="str">
        <f>'[1]Calculated Data'!U223</f>
        <v> </v>
      </c>
      <c r="E232" s="14">
        <v>1</v>
      </c>
      <c r="F232" s="14">
        <f>C232</f>
        <v>1.92</v>
      </c>
      <c r="M232" s="13">
        <v>0</v>
      </c>
      <c r="N232" s="3">
        <f t="shared" si="32"/>
        <v>1.92</v>
      </c>
    </row>
    <row r="233" spans="1:14" s="14" customFormat="1" ht="12.75">
      <c r="A233" s="33" t="s">
        <v>211</v>
      </c>
      <c r="B233" s="15" t="s">
        <v>72</v>
      </c>
      <c r="C233" s="13">
        <v>0</v>
      </c>
      <c r="D233" s="9">
        <f>'[1]Calculated Data'!U224</f>
        <v>219373.6434782471</v>
      </c>
      <c r="G233" s="14">
        <v>0.85</v>
      </c>
      <c r="H233" s="14">
        <f aca="true" t="shared" si="34" ref="H233:H240">D233*G233</f>
        <v>186467.59695651004</v>
      </c>
      <c r="I233" s="14">
        <v>0.15</v>
      </c>
      <c r="J233" s="14">
        <f aca="true" t="shared" si="35" ref="J233:J240">D233*I233</f>
        <v>32906.046521737066</v>
      </c>
      <c r="L233" s="14">
        <f aca="true" t="shared" si="36" ref="L233:L241">D233*K233</f>
        <v>0</v>
      </c>
      <c r="M233" s="13">
        <v>0</v>
      </c>
      <c r="N233" s="3">
        <f t="shared" si="32"/>
        <v>186467.59695651004</v>
      </c>
    </row>
    <row r="234" spans="1:14" s="14" customFormat="1" ht="12.75">
      <c r="A234" s="33" t="s">
        <v>211</v>
      </c>
      <c r="B234" s="15" t="s">
        <v>234</v>
      </c>
      <c r="C234" s="13">
        <v>0</v>
      </c>
      <c r="D234" s="9">
        <f>'[1]Calculated Data'!U225</f>
        <v>4262.68668200806</v>
      </c>
      <c r="G234" s="14">
        <v>1</v>
      </c>
      <c r="H234" s="14">
        <f t="shared" si="34"/>
        <v>4262.68668200806</v>
      </c>
      <c r="J234" s="14">
        <f t="shared" si="35"/>
        <v>0</v>
      </c>
      <c r="L234" s="14">
        <f t="shared" si="36"/>
        <v>0</v>
      </c>
      <c r="M234" s="13">
        <v>0</v>
      </c>
      <c r="N234" s="3">
        <f t="shared" si="32"/>
        <v>4262.68668200806</v>
      </c>
    </row>
    <row r="235" spans="1:14" s="14" customFormat="1" ht="12.75">
      <c r="A235" s="33" t="s">
        <v>211</v>
      </c>
      <c r="B235" s="15" t="s">
        <v>235</v>
      </c>
      <c r="C235" s="13">
        <v>0</v>
      </c>
      <c r="D235" s="9">
        <f>'[1]Calculated Data'!U226</f>
        <v>260354.35189451877</v>
      </c>
      <c r="G235" s="14">
        <v>0.8</v>
      </c>
      <c r="H235" s="14">
        <f t="shared" si="34"/>
        <v>208283.481515615</v>
      </c>
      <c r="I235" s="14">
        <v>0.2</v>
      </c>
      <c r="J235" s="14">
        <f t="shared" si="35"/>
        <v>52070.87037890375</v>
      </c>
      <c r="L235" s="14">
        <f t="shared" si="36"/>
        <v>0</v>
      </c>
      <c r="M235" s="13">
        <v>0</v>
      </c>
      <c r="N235" s="3">
        <f t="shared" si="32"/>
        <v>208283.481515615</v>
      </c>
    </row>
    <row r="236" spans="1:14" s="14" customFormat="1" ht="12.75">
      <c r="A236" s="33" t="s">
        <v>211</v>
      </c>
      <c r="B236" s="15" t="s">
        <v>236</v>
      </c>
      <c r="C236" s="13">
        <v>0</v>
      </c>
      <c r="D236" s="9">
        <f>'[1]Calculated Data'!U227</f>
        <v>88988.19116396469</v>
      </c>
      <c r="G236" s="14">
        <v>1</v>
      </c>
      <c r="H236" s="14">
        <f t="shared" si="34"/>
        <v>88988.19116396469</v>
      </c>
      <c r="J236" s="14">
        <f t="shared" si="35"/>
        <v>0</v>
      </c>
      <c r="L236" s="14">
        <f t="shared" si="36"/>
        <v>0</v>
      </c>
      <c r="M236" s="13">
        <v>0</v>
      </c>
      <c r="N236" s="3">
        <f t="shared" si="32"/>
        <v>88988.19116396469</v>
      </c>
    </row>
    <row r="237" spans="1:14" s="14" customFormat="1" ht="12.75">
      <c r="A237" s="33" t="s">
        <v>211</v>
      </c>
      <c r="B237" s="15" t="s">
        <v>237</v>
      </c>
      <c r="C237" s="13">
        <v>0</v>
      </c>
      <c r="D237" s="9">
        <f>'[1]Calculated Data'!U228</f>
        <v>3989784.961290886</v>
      </c>
      <c r="G237" s="14">
        <v>0.85</v>
      </c>
      <c r="H237" s="14">
        <f t="shared" si="34"/>
        <v>3391317.217097253</v>
      </c>
      <c r="I237" s="14">
        <v>0.125</v>
      </c>
      <c r="J237" s="14">
        <f t="shared" si="35"/>
        <v>498723.12016136077</v>
      </c>
      <c r="K237" s="14">
        <v>0.025</v>
      </c>
      <c r="L237" s="14">
        <f t="shared" si="36"/>
        <v>99744.62403227216</v>
      </c>
      <c r="M237" s="13">
        <v>0</v>
      </c>
      <c r="N237" s="3">
        <f t="shared" si="32"/>
        <v>3491061.841129525</v>
      </c>
    </row>
    <row r="238" spans="1:14" s="14" customFormat="1" ht="12.75">
      <c r="A238" s="33" t="s">
        <v>211</v>
      </c>
      <c r="B238" s="15" t="s">
        <v>238</v>
      </c>
      <c r="C238" s="13">
        <v>0</v>
      </c>
      <c r="D238" s="9">
        <f>'[1]Calculated Data'!U229</f>
        <v>162665.7012858612</v>
      </c>
      <c r="G238" s="14">
        <v>0.85</v>
      </c>
      <c r="H238" s="14">
        <f t="shared" si="34"/>
        <v>138265.846092982</v>
      </c>
      <c r="I238" s="14">
        <v>0.15</v>
      </c>
      <c r="J238" s="14">
        <f t="shared" si="35"/>
        <v>24399.85519287918</v>
      </c>
      <c r="K238" s="14">
        <v>0</v>
      </c>
      <c r="L238" s="14">
        <f t="shared" si="36"/>
        <v>0</v>
      </c>
      <c r="M238" s="13">
        <v>0</v>
      </c>
      <c r="N238" s="3">
        <f t="shared" si="32"/>
        <v>138265.846092982</v>
      </c>
    </row>
    <row r="239" spans="1:14" s="14" customFormat="1" ht="12.75">
      <c r="A239" s="33" t="s">
        <v>211</v>
      </c>
      <c r="B239" s="15" t="s">
        <v>239</v>
      </c>
      <c r="C239" s="13">
        <v>0</v>
      </c>
      <c r="D239" s="9">
        <f>'[1]Calculated Data'!U230</f>
        <v>142767.1134906353</v>
      </c>
      <c r="G239" s="14">
        <v>0.85</v>
      </c>
      <c r="H239" s="14">
        <f t="shared" si="34"/>
        <v>121352.04646704</v>
      </c>
      <c r="I239" s="14">
        <v>0.15</v>
      </c>
      <c r="J239" s="14">
        <f t="shared" si="35"/>
        <v>21415.067023595293</v>
      </c>
      <c r="L239" s="14">
        <f t="shared" si="36"/>
        <v>0</v>
      </c>
      <c r="M239" s="13">
        <v>0</v>
      </c>
      <c r="N239" s="3">
        <f t="shared" si="32"/>
        <v>121352.04646704</v>
      </c>
    </row>
    <row r="240" spans="1:14" s="14" customFormat="1" ht="12.75">
      <c r="A240" s="33" t="s">
        <v>211</v>
      </c>
      <c r="B240" s="15" t="s">
        <v>240</v>
      </c>
      <c r="C240" s="13">
        <v>0</v>
      </c>
      <c r="D240" s="9">
        <f>'[1]Calculated Data'!U231</f>
        <v>2426453.0978843663</v>
      </c>
      <c r="G240" s="14">
        <v>0.85</v>
      </c>
      <c r="H240" s="14">
        <f t="shared" si="34"/>
        <v>2062485.1332017113</v>
      </c>
      <c r="I240" s="14">
        <v>0.11</v>
      </c>
      <c r="J240" s="14">
        <f t="shared" si="35"/>
        <v>266909.8407672803</v>
      </c>
      <c r="K240" s="14">
        <v>0.04</v>
      </c>
      <c r="L240" s="14">
        <f t="shared" si="36"/>
        <v>97058.12391537466</v>
      </c>
      <c r="M240" s="13">
        <v>0</v>
      </c>
      <c r="N240" s="3">
        <f t="shared" si="32"/>
        <v>2159543.257117086</v>
      </c>
    </row>
    <row r="241" spans="1:14" ht="12.75">
      <c r="A241" s="33" t="s">
        <v>211</v>
      </c>
      <c r="B241" s="16" t="s">
        <v>86</v>
      </c>
      <c r="C241" s="13">
        <v>0</v>
      </c>
      <c r="D241" s="9">
        <f>'[1]Calculated Data'!U232</f>
        <v>362665.42237217753</v>
      </c>
      <c r="G241" s="3">
        <v>0.85</v>
      </c>
      <c r="H241" s="3">
        <f>D241*G241</f>
        <v>308265.6090163509</v>
      </c>
      <c r="I241" s="3">
        <v>0.14</v>
      </c>
      <c r="J241" s="3">
        <f>D241*I241</f>
        <v>50773.15913210486</v>
      </c>
      <c r="K241" s="3">
        <v>0.01</v>
      </c>
      <c r="L241" s="3">
        <f t="shared" si="36"/>
        <v>3626.6542237217755</v>
      </c>
      <c r="M241" s="13">
        <v>0</v>
      </c>
      <c r="N241" s="3">
        <f t="shared" si="32"/>
        <v>311892.26324007264</v>
      </c>
    </row>
    <row r="242" spans="1:14" s="12" customFormat="1" ht="12.75">
      <c r="A242" s="12" t="s">
        <v>211</v>
      </c>
      <c r="B242" s="18" t="s">
        <v>32</v>
      </c>
      <c r="C242" s="10" t="s">
        <v>14</v>
      </c>
      <c r="D242" s="11" t="s">
        <v>14</v>
      </c>
      <c r="H242" s="12">
        <f>SUM(H206:H241)</f>
        <v>37777448.482702434</v>
      </c>
      <c r="I242" s="12" t="s">
        <v>14</v>
      </c>
      <c r="J242" s="12">
        <f>SUM(J206:J241)</f>
        <v>6112193.908770544</v>
      </c>
      <c r="K242" s="12" t="s">
        <v>14</v>
      </c>
      <c r="L242" s="12">
        <f>SUM(L206:L241)</f>
        <v>960340.9817801259</v>
      </c>
      <c r="M242" s="10">
        <v>0</v>
      </c>
      <c r="N242" s="12">
        <f>SUM(N206:N241)</f>
        <v>38737791.48448255</v>
      </c>
    </row>
    <row r="243" spans="1:14" s="14" customFormat="1" ht="12.75">
      <c r="A243" s="33" t="s">
        <v>241</v>
      </c>
      <c r="B243" s="15" t="s">
        <v>242</v>
      </c>
      <c r="C243" s="13">
        <v>722.46</v>
      </c>
      <c r="D243" s="9" t="str">
        <f>'[1]Calculated Data'!U233</f>
        <v> </v>
      </c>
      <c r="E243" s="14">
        <v>1</v>
      </c>
      <c r="F243" s="14">
        <f>C243</f>
        <v>722.46</v>
      </c>
      <c r="M243" s="13">
        <v>0</v>
      </c>
      <c r="N243" s="3">
        <f t="shared" si="32"/>
        <v>722.46</v>
      </c>
    </row>
    <row r="244" spans="1:14" s="14" customFormat="1" ht="12.75">
      <c r="A244" s="33" t="s">
        <v>241</v>
      </c>
      <c r="B244" s="15" t="s">
        <v>243</v>
      </c>
      <c r="C244" s="13">
        <v>292.26</v>
      </c>
      <c r="D244" s="9" t="str">
        <f>'[1]Calculated Data'!U234</f>
        <v> </v>
      </c>
      <c r="E244" s="14">
        <v>1</v>
      </c>
      <c r="F244" s="14">
        <f>C244</f>
        <v>292.26</v>
      </c>
      <c r="M244" s="13">
        <v>0</v>
      </c>
      <c r="N244" s="3">
        <f t="shared" si="32"/>
        <v>292.26</v>
      </c>
    </row>
    <row r="245" spans="1:14" s="14" customFormat="1" ht="12.75">
      <c r="A245" s="33" t="s">
        <v>241</v>
      </c>
      <c r="B245" s="15" t="s">
        <v>244</v>
      </c>
      <c r="C245" s="13">
        <v>711</v>
      </c>
      <c r="D245" s="9" t="str">
        <f>'[1]Calculated Data'!U235</f>
        <v> </v>
      </c>
      <c r="E245" s="14">
        <v>1</v>
      </c>
      <c r="F245" s="14">
        <v>711</v>
      </c>
      <c r="M245" s="13">
        <v>0</v>
      </c>
      <c r="N245" s="3">
        <f t="shared" si="32"/>
        <v>711</v>
      </c>
    </row>
    <row r="246" spans="1:14" s="14" customFormat="1" ht="12.75">
      <c r="A246" s="33" t="s">
        <v>241</v>
      </c>
      <c r="B246" s="15" t="s">
        <v>149</v>
      </c>
      <c r="C246" s="13">
        <v>1267</v>
      </c>
      <c r="D246" s="9" t="str">
        <f>'[1]Calculated Data'!U236</f>
        <v> </v>
      </c>
      <c r="E246" s="14">
        <v>1</v>
      </c>
      <c r="F246" s="14">
        <v>1267</v>
      </c>
      <c r="M246" s="13">
        <v>0</v>
      </c>
      <c r="N246" s="3">
        <f t="shared" si="32"/>
        <v>1267</v>
      </c>
    </row>
    <row r="247" spans="1:14" s="14" customFormat="1" ht="12.75">
      <c r="A247" s="33" t="s">
        <v>241</v>
      </c>
      <c r="B247" s="15" t="s">
        <v>69</v>
      </c>
      <c r="C247" s="13">
        <v>0</v>
      </c>
      <c r="D247" s="9">
        <f>'[1]Calculated Data'!U237</f>
        <v>58048.15203739685</v>
      </c>
      <c r="G247" s="14">
        <v>1</v>
      </c>
      <c r="H247" s="14">
        <f>D247*G247</f>
        <v>58048.15203739685</v>
      </c>
      <c r="J247" s="14">
        <f>D247*I247</f>
        <v>0</v>
      </c>
      <c r="L247" s="14">
        <f>D247*K247</f>
        <v>0</v>
      </c>
      <c r="M247" s="13">
        <v>0</v>
      </c>
      <c r="N247" s="3">
        <f t="shared" si="32"/>
        <v>58048.15203739685</v>
      </c>
    </row>
    <row r="248" spans="1:14" s="14" customFormat="1" ht="12.75">
      <c r="A248" s="33" t="s">
        <v>241</v>
      </c>
      <c r="B248" s="15" t="s">
        <v>245</v>
      </c>
      <c r="C248" s="13">
        <v>69.94</v>
      </c>
      <c r="D248" s="9" t="str">
        <f>'[1]Calculated Data'!U238</f>
        <v> </v>
      </c>
      <c r="E248" s="14">
        <v>1</v>
      </c>
      <c r="F248" s="14">
        <f>C248</f>
        <v>69.94</v>
      </c>
      <c r="M248" s="13">
        <v>0</v>
      </c>
      <c r="N248" s="3">
        <f t="shared" si="32"/>
        <v>69.94</v>
      </c>
    </row>
    <row r="249" spans="1:14" s="14" customFormat="1" ht="12.75">
      <c r="A249" s="33" t="s">
        <v>241</v>
      </c>
      <c r="B249" s="15" t="s">
        <v>79</v>
      </c>
      <c r="C249" s="13">
        <v>2364.19</v>
      </c>
      <c r="D249" s="9" t="str">
        <f>'[1]Calculated Data'!U239</f>
        <v> </v>
      </c>
      <c r="E249" s="14">
        <v>1</v>
      </c>
      <c r="F249" s="14">
        <f>C249</f>
        <v>2364.19</v>
      </c>
      <c r="M249" s="13">
        <v>0</v>
      </c>
      <c r="N249" s="3">
        <f t="shared" si="32"/>
        <v>2364.19</v>
      </c>
    </row>
    <row r="250" spans="1:14" s="14" customFormat="1" ht="12.75">
      <c r="A250" s="33" t="s">
        <v>241</v>
      </c>
      <c r="B250" s="15" t="s">
        <v>80</v>
      </c>
      <c r="C250" s="13">
        <v>363.75</v>
      </c>
      <c r="D250" s="9" t="str">
        <f>'[1]Calculated Data'!U240</f>
        <v> </v>
      </c>
      <c r="E250" s="14">
        <v>1</v>
      </c>
      <c r="F250" s="14">
        <f>C250</f>
        <v>363.75</v>
      </c>
      <c r="M250" s="13">
        <v>0</v>
      </c>
      <c r="N250" s="3">
        <f t="shared" si="32"/>
        <v>363.75</v>
      </c>
    </row>
    <row r="251" spans="1:14" s="14" customFormat="1" ht="12.75">
      <c r="A251" s="33" t="s">
        <v>241</v>
      </c>
      <c r="B251" s="15" t="s">
        <v>207</v>
      </c>
      <c r="C251" s="13">
        <v>925.16</v>
      </c>
      <c r="D251" s="9" t="str">
        <f>'[1]Calculated Data'!U241</f>
        <v> </v>
      </c>
      <c r="E251" s="14">
        <v>1</v>
      </c>
      <c r="F251" s="14">
        <f>C251</f>
        <v>925.16</v>
      </c>
      <c r="M251" s="13">
        <v>0</v>
      </c>
      <c r="N251" s="3">
        <f t="shared" si="32"/>
        <v>925.16</v>
      </c>
    </row>
    <row r="252" spans="1:14" s="14" customFormat="1" ht="12.75">
      <c r="A252" s="33" t="s">
        <v>241</v>
      </c>
      <c r="B252" s="15" t="s">
        <v>246</v>
      </c>
      <c r="C252" s="13">
        <v>0</v>
      </c>
      <c r="D252" s="9">
        <f>'[1]Calculated Data'!U242</f>
        <v>53393.97808634351</v>
      </c>
      <c r="G252" s="14">
        <v>0.8</v>
      </c>
      <c r="H252" s="14">
        <f>D252*G252</f>
        <v>42715.18246907481</v>
      </c>
      <c r="J252" s="14">
        <f>D252*I252</f>
        <v>0</v>
      </c>
      <c r="K252" s="14">
        <v>0.2</v>
      </c>
      <c r="L252" s="14">
        <f>D252*K252</f>
        <v>10678.795617268703</v>
      </c>
      <c r="M252" s="13">
        <v>0</v>
      </c>
      <c r="N252" s="3">
        <f t="shared" si="32"/>
        <v>53393.978086343515</v>
      </c>
    </row>
    <row r="253" spans="1:14" s="14" customFormat="1" ht="12.75">
      <c r="A253" s="33" t="s">
        <v>241</v>
      </c>
      <c r="B253" s="15" t="s">
        <v>247</v>
      </c>
      <c r="C253" s="13">
        <v>8.41</v>
      </c>
      <c r="D253" s="9" t="str">
        <f>'[1]Calculated Data'!U243</f>
        <v> </v>
      </c>
      <c r="E253" s="14">
        <v>1</v>
      </c>
      <c r="F253" s="14">
        <f>C253</f>
        <v>8.41</v>
      </c>
      <c r="M253" s="13">
        <v>0</v>
      </c>
      <c r="N253" s="3">
        <f t="shared" si="32"/>
        <v>8.41</v>
      </c>
    </row>
    <row r="254" spans="1:14" s="12" customFormat="1" ht="12.75">
      <c r="A254" s="12" t="s">
        <v>241</v>
      </c>
      <c r="B254" s="18" t="s">
        <v>32</v>
      </c>
      <c r="C254" s="12">
        <f>SUM(C243:C253)</f>
        <v>6724.17</v>
      </c>
      <c r="D254" s="11"/>
      <c r="H254" s="12">
        <f>SUM(H243:H253)</f>
        <v>100763.33450647167</v>
      </c>
      <c r="J254" s="12">
        <f>SUM(J243:J253)</f>
        <v>0</v>
      </c>
      <c r="L254" s="12">
        <f>SUM(L243:L253)</f>
        <v>10678.795617268703</v>
      </c>
      <c r="M254" s="10">
        <v>0</v>
      </c>
      <c r="N254" s="12">
        <f t="shared" si="32"/>
        <v>118166.30012374037</v>
      </c>
    </row>
    <row r="255" spans="1:14" ht="12.75">
      <c r="A255" s="33" t="s">
        <v>248</v>
      </c>
      <c r="B255" s="16" t="s">
        <v>249</v>
      </c>
      <c r="C255" s="13">
        <v>0</v>
      </c>
      <c r="D255" s="9">
        <f>'[1]Calculated Data'!U244</f>
        <v>21744.323259341345</v>
      </c>
      <c r="G255" s="3">
        <v>0.8</v>
      </c>
      <c r="H255" s="3">
        <f aca="true" t="shared" si="37" ref="H255:H300">D255*G255</f>
        <v>17395.458607473076</v>
      </c>
      <c r="J255" s="3">
        <f aca="true" t="shared" si="38" ref="J255:J300">D255*I255</f>
        <v>0</v>
      </c>
      <c r="K255" s="3">
        <v>0.2</v>
      </c>
      <c r="L255" s="3">
        <f aca="true" t="shared" si="39" ref="L255:L263">D255*K255</f>
        <v>4348.864651868269</v>
      </c>
      <c r="M255" s="13">
        <v>0</v>
      </c>
      <c r="N255" s="3">
        <f t="shared" si="32"/>
        <v>21744.323259341345</v>
      </c>
    </row>
    <row r="256" spans="1:14" ht="12.75">
      <c r="A256" s="33" t="s">
        <v>248</v>
      </c>
      <c r="B256" s="16" t="s">
        <v>65</v>
      </c>
      <c r="C256" s="13">
        <v>0</v>
      </c>
      <c r="D256" s="9">
        <f>'[1]Calculated Data'!U245</f>
        <v>55650.27682105382</v>
      </c>
      <c r="G256" s="3">
        <v>1</v>
      </c>
      <c r="H256" s="3">
        <f t="shared" si="37"/>
        <v>55650.27682105382</v>
      </c>
      <c r="J256" s="3">
        <f t="shared" si="38"/>
        <v>0</v>
      </c>
      <c r="K256" s="3"/>
      <c r="L256" s="3">
        <f t="shared" si="39"/>
        <v>0</v>
      </c>
      <c r="M256" s="13">
        <v>0</v>
      </c>
      <c r="N256" s="3">
        <f t="shared" si="32"/>
        <v>55650.27682105382</v>
      </c>
    </row>
    <row r="257" spans="1:14" ht="12.75">
      <c r="A257" s="33" t="s">
        <v>248</v>
      </c>
      <c r="B257" s="16" t="s">
        <v>250</v>
      </c>
      <c r="C257" s="13">
        <v>0</v>
      </c>
      <c r="D257" s="9">
        <f>'[1]Calculated Data'!U246</f>
        <v>366.0734339087395</v>
      </c>
      <c r="G257" s="3">
        <v>1</v>
      </c>
      <c r="H257" s="3">
        <f t="shared" si="37"/>
        <v>366.0734339087395</v>
      </c>
      <c r="J257" s="3">
        <f t="shared" si="38"/>
        <v>0</v>
      </c>
      <c r="K257" s="3"/>
      <c r="L257" s="3">
        <f t="shared" si="39"/>
        <v>0</v>
      </c>
      <c r="M257" s="13">
        <v>0</v>
      </c>
      <c r="N257" s="3">
        <f t="shared" si="32"/>
        <v>366.0734339087395</v>
      </c>
    </row>
    <row r="258" spans="1:14" ht="12.75">
      <c r="A258" s="33" t="s">
        <v>248</v>
      </c>
      <c r="B258" s="16" t="s">
        <v>149</v>
      </c>
      <c r="C258" s="13">
        <v>0</v>
      </c>
      <c r="D258" s="9">
        <f>'[1]Calculated Data'!U247</f>
        <v>36328.01088836822</v>
      </c>
      <c r="G258" s="3">
        <v>1</v>
      </c>
      <c r="H258" s="3">
        <f t="shared" si="37"/>
        <v>36328.01088836822</v>
      </c>
      <c r="J258" s="3">
        <f t="shared" si="38"/>
        <v>0</v>
      </c>
      <c r="K258" s="3"/>
      <c r="L258" s="3">
        <f t="shared" si="39"/>
        <v>0</v>
      </c>
      <c r="M258" s="13">
        <v>0</v>
      </c>
      <c r="N258" s="3">
        <f t="shared" si="32"/>
        <v>36328.01088836822</v>
      </c>
    </row>
    <row r="259" spans="1:14" ht="12.75">
      <c r="A259" s="33" t="s">
        <v>248</v>
      </c>
      <c r="B259" s="16" t="s">
        <v>25</v>
      </c>
      <c r="C259" s="13">
        <v>0</v>
      </c>
      <c r="D259" s="9">
        <f>'[1]Calculated Data'!U248</f>
        <v>27831.05370115535</v>
      </c>
      <c r="G259" s="3">
        <v>1</v>
      </c>
      <c r="H259" s="3">
        <f t="shared" si="37"/>
        <v>27831.05370115535</v>
      </c>
      <c r="J259" s="3">
        <f t="shared" si="38"/>
        <v>0</v>
      </c>
      <c r="K259" s="3"/>
      <c r="L259" s="3">
        <f t="shared" si="39"/>
        <v>0</v>
      </c>
      <c r="M259" s="13">
        <v>0</v>
      </c>
      <c r="N259" s="3">
        <f t="shared" si="32"/>
        <v>27831.05370115535</v>
      </c>
    </row>
    <row r="260" spans="1:14" ht="12.75">
      <c r="A260" s="33" t="s">
        <v>248</v>
      </c>
      <c r="B260" s="16" t="s">
        <v>251</v>
      </c>
      <c r="C260" s="13">
        <v>0</v>
      </c>
      <c r="D260" s="9">
        <f>'[1]Calculated Data'!U249</f>
        <v>16525.658718879906</v>
      </c>
      <c r="G260" s="3">
        <v>1</v>
      </c>
      <c r="H260" s="3">
        <f t="shared" si="37"/>
        <v>16525.658718879906</v>
      </c>
      <c r="J260" s="3">
        <f t="shared" si="38"/>
        <v>0</v>
      </c>
      <c r="K260" s="3"/>
      <c r="L260" s="3">
        <f t="shared" si="39"/>
        <v>0</v>
      </c>
      <c r="M260" s="13">
        <v>0</v>
      </c>
      <c r="N260" s="3">
        <f aca="true" t="shared" si="40" ref="N260:N323">C260+H260+L260+M260</f>
        <v>16525.658718879906</v>
      </c>
    </row>
    <row r="261" spans="1:14" ht="12.75">
      <c r="A261" s="33" t="s">
        <v>248</v>
      </c>
      <c r="B261" s="16" t="s">
        <v>199</v>
      </c>
      <c r="C261" s="13">
        <v>0</v>
      </c>
      <c r="D261" s="9">
        <f>'[1]Calculated Data'!U250</f>
        <v>32030.098326559957</v>
      </c>
      <c r="G261" s="3">
        <v>1</v>
      </c>
      <c r="H261" s="3">
        <f t="shared" si="37"/>
        <v>32030.098326559957</v>
      </c>
      <c r="J261" s="3">
        <f t="shared" si="38"/>
        <v>0</v>
      </c>
      <c r="K261" s="3"/>
      <c r="L261" s="3">
        <f t="shared" si="39"/>
        <v>0</v>
      </c>
      <c r="M261" s="13">
        <v>0</v>
      </c>
      <c r="N261" s="3">
        <f t="shared" si="40"/>
        <v>32030.098326559957</v>
      </c>
    </row>
    <row r="262" spans="1:14" ht="12.75">
      <c r="A262" s="33" t="s">
        <v>248</v>
      </c>
      <c r="B262" s="16" t="s">
        <v>111</v>
      </c>
      <c r="C262" s="13">
        <v>0</v>
      </c>
      <c r="D262" s="9">
        <f>'[1]Calculated Data'!U251</f>
        <v>67588.108305325</v>
      </c>
      <c r="G262" s="3">
        <v>1</v>
      </c>
      <c r="H262" s="3">
        <f t="shared" si="37"/>
        <v>67588.108305325</v>
      </c>
      <c r="J262" s="3">
        <f t="shared" si="38"/>
        <v>0</v>
      </c>
      <c r="K262" s="3"/>
      <c r="L262" s="3">
        <f t="shared" si="39"/>
        <v>0</v>
      </c>
      <c r="M262" s="13">
        <v>0</v>
      </c>
      <c r="N262" s="3">
        <f t="shared" si="40"/>
        <v>67588.108305325</v>
      </c>
    </row>
    <row r="263" spans="1:14" ht="12.75">
      <c r="A263" s="33" t="s">
        <v>248</v>
      </c>
      <c r="B263" s="16" t="s">
        <v>27</v>
      </c>
      <c r="C263" s="13">
        <v>0</v>
      </c>
      <c r="D263" s="9">
        <f>'[1]Calculated Data'!U252</f>
        <v>104892.71120555428</v>
      </c>
      <c r="G263" s="3">
        <v>0.85</v>
      </c>
      <c r="H263" s="3">
        <f t="shared" si="37"/>
        <v>89158.80452472114</v>
      </c>
      <c r="J263" s="3">
        <f t="shared" si="38"/>
        <v>0</v>
      </c>
      <c r="K263" s="3">
        <v>0.15</v>
      </c>
      <c r="L263" s="3">
        <f t="shared" si="39"/>
        <v>15733.90668083314</v>
      </c>
      <c r="M263" s="13">
        <v>0</v>
      </c>
      <c r="N263" s="3">
        <f t="shared" si="40"/>
        <v>104892.71120555428</v>
      </c>
    </row>
    <row r="264" spans="1:14" s="12" customFormat="1" ht="12.75">
      <c r="A264" s="12" t="s">
        <v>248</v>
      </c>
      <c r="B264" s="19" t="s">
        <v>32</v>
      </c>
      <c r="C264" s="10">
        <v>0</v>
      </c>
      <c r="D264" s="11"/>
      <c r="H264" s="12">
        <f>SUM(H255:H263)</f>
        <v>342873.5433274452</v>
      </c>
      <c r="J264" s="12">
        <f>SUM(J255:J263)</f>
        <v>0</v>
      </c>
      <c r="L264" s="12">
        <f>SUM(L255:L263)</f>
        <v>20082.77133270141</v>
      </c>
      <c r="M264" s="10">
        <v>0</v>
      </c>
      <c r="N264" s="12">
        <f t="shared" si="40"/>
        <v>362956.31466014666</v>
      </c>
    </row>
    <row r="265" spans="1:14" ht="12.75">
      <c r="A265" s="33" t="s">
        <v>252</v>
      </c>
      <c r="B265" s="16" t="s">
        <v>253</v>
      </c>
      <c r="C265" s="13">
        <v>0</v>
      </c>
      <c r="D265" s="9">
        <f>'[1]Calculated Data'!U253</f>
        <v>63708.604925033615</v>
      </c>
      <c r="G265" s="3">
        <v>1</v>
      </c>
      <c r="H265" s="3">
        <f t="shared" si="37"/>
        <v>63708.604925033615</v>
      </c>
      <c r="J265" s="3">
        <f t="shared" si="38"/>
        <v>0</v>
      </c>
      <c r="K265" s="3"/>
      <c r="L265" s="3">
        <f aca="true" t="shared" si="41" ref="L265:L289">D265*K265</f>
        <v>0</v>
      </c>
      <c r="M265" s="13">
        <v>0</v>
      </c>
      <c r="N265" s="3">
        <f t="shared" si="40"/>
        <v>63708.604925033615</v>
      </c>
    </row>
    <row r="266" spans="1:14" ht="12.75">
      <c r="A266" s="33" t="s">
        <v>252</v>
      </c>
      <c r="B266" s="16" t="s">
        <v>18</v>
      </c>
      <c r="C266" s="13">
        <v>0</v>
      </c>
      <c r="D266" s="9">
        <f>'[1]Calculated Data'!U254</f>
        <v>367945.60173624556</v>
      </c>
      <c r="G266" s="3">
        <v>0.85</v>
      </c>
      <c r="H266" s="3">
        <f t="shared" si="37"/>
        <v>312753.76147580874</v>
      </c>
      <c r="I266" s="3">
        <v>0.08</v>
      </c>
      <c r="J266" s="3">
        <f t="shared" si="38"/>
        <v>29435.648138899647</v>
      </c>
      <c r="K266" s="3">
        <v>0.07</v>
      </c>
      <c r="L266" s="3">
        <f t="shared" si="41"/>
        <v>25756.19212153719</v>
      </c>
      <c r="M266" s="13">
        <v>0</v>
      </c>
      <c r="N266" s="3">
        <f t="shared" si="40"/>
        <v>338509.9535973459</v>
      </c>
    </row>
    <row r="267" spans="1:14" ht="12.75">
      <c r="A267" s="33" t="s">
        <v>252</v>
      </c>
      <c r="B267" s="16" t="s">
        <v>254</v>
      </c>
      <c r="C267" s="13">
        <v>0</v>
      </c>
      <c r="D267" s="9">
        <f>'[1]Calculated Data'!U255</f>
        <v>20189.522277414253</v>
      </c>
      <c r="G267" s="3">
        <v>1</v>
      </c>
      <c r="H267" s="3">
        <f t="shared" si="37"/>
        <v>20189.522277414253</v>
      </c>
      <c r="J267" s="3">
        <f t="shared" si="38"/>
        <v>0</v>
      </c>
      <c r="K267" s="3"/>
      <c r="L267" s="3">
        <f t="shared" si="41"/>
        <v>0</v>
      </c>
      <c r="M267" s="13">
        <v>0</v>
      </c>
      <c r="N267" s="3">
        <f t="shared" si="40"/>
        <v>20189.522277414253</v>
      </c>
    </row>
    <row r="268" spans="1:14" ht="12.75">
      <c r="A268" s="33" t="s">
        <v>252</v>
      </c>
      <c r="B268" s="16" t="s">
        <v>255</v>
      </c>
      <c r="C268" s="13">
        <v>0</v>
      </c>
      <c r="D268" s="9">
        <f>'[1]Calculated Data'!U256</f>
        <v>2721.164576504265</v>
      </c>
      <c r="G268" s="3">
        <v>1</v>
      </c>
      <c r="H268" s="3">
        <f t="shared" si="37"/>
        <v>2721.164576504265</v>
      </c>
      <c r="J268" s="3">
        <f t="shared" si="38"/>
        <v>0</v>
      </c>
      <c r="K268" s="3"/>
      <c r="L268" s="3">
        <f t="shared" si="41"/>
        <v>0</v>
      </c>
      <c r="M268" s="13">
        <v>0</v>
      </c>
      <c r="N268" s="3">
        <f t="shared" si="40"/>
        <v>2721.164576504265</v>
      </c>
    </row>
    <row r="269" spans="1:14" ht="12.75">
      <c r="A269" s="33" t="s">
        <v>252</v>
      </c>
      <c r="B269" s="16" t="s">
        <v>149</v>
      </c>
      <c r="C269" s="13">
        <v>0</v>
      </c>
      <c r="D269" s="9">
        <f>'[1]Calculated Data'!U257</f>
        <v>325820.9666610455</v>
      </c>
      <c r="G269" s="3">
        <v>0.85</v>
      </c>
      <c r="H269" s="3">
        <f t="shared" si="37"/>
        <v>276947.8216618887</v>
      </c>
      <c r="I269" s="3">
        <v>0.15</v>
      </c>
      <c r="J269" s="3">
        <f t="shared" si="38"/>
        <v>48873.14499915682</v>
      </c>
      <c r="K269" s="3"/>
      <c r="L269" s="3">
        <f t="shared" si="41"/>
        <v>0</v>
      </c>
      <c r="M269" s="13">
        <v>0</v>
      </c>
      <c r="N269" s="3">
        <f t="shared" si="40"/>
        <v>276947.8216618887</v>
      </c>
    </row>
    <row r="270" spans="1:14" ht="12.75">
      <c r="A270" s="33" t="s">
        <v>252</v>
      </c>
      <c r="B270" s="16" t="s">
        <v>256</v>
      </c>
      <c r="C270" s="13">
        <v>0</v>
      </c>
      <c r="D270" s="9">
        <f>'[1]Calculated Data'!U258</f>
        <v>260.7852151365331</v>
      </c>
      <c r="G270" s="3">
        <v>1</v>
      </c>
      <c r="H270" s="3">
        <f t="shared" si="37"/>
        <v>260.7852151365331</v>
      </c>
      <c r="J270" s="3">
        <f t="shared" si="38"/>
        <v>0</v>
      </c>
      <c r="K270" s="3"/>
      <c r="L270" s="3">
        <f t="shared" si="41"/>
        <v>0</v>
      </c>
      <c r="M270" s="13">
        <v>0</v>
      </c>
      <c r="N270" s="3">
        <f t="shared" si="40"/>
        <v>260.7852151365331</v>
      </c>
    </row>
    <row r="271" spans="1:14" ht="12.75">
      <c r="A271" s="33" t="s">
        <v>252</v>
      </c>
      <c r="B271" s="16" t="s">
        <v>257</v>
      </c>
      <c r="C271" s="13">
        <v>0</v>
      </c>
      <c r="D271" s="9">
        <f>'[1]Calculated Data'!U259</f>
        <v>176887.62163232648</v>
      </c>
      <c r="G271" s="3">
        <v>0.85</v>
      </c>
      <c r="H271" s="3">
        <f t="shared" si="37"/>
        <v>150354.47838747752</v>
      </c>
      <c r="I271" s="3">
        <v>0.15</v>
      </c>
      <c r="J271" s="3">
        <f t="shared" si="38"/>
        <v>26533.143244848972</v>
      </c>
      <c r="K271" s="3"/>
      <c r="L271" s="3">
        <f t="shared" si="41"/>
        <v>0</v>
      </c>
      <c r="M271" s="13">
        <v>0</v>
      </c>
      <c r="N271" s="3">
        <f t="shared" si="40"/>
        <v>150354.47838747752</v>
      </c>
    </row>
    <row r="272" spans="1:14" ht="12.75">
      <c r="A272" s="33" t="s">
        <v>252</v>
      </c>
      <c r="B272" s="16" t="s">
        <v>70</v>
      </c>
      <c r="C272" s="13">
        <v>0</v>
      </c>
      <c r="D272" s="9">
        <f>'[1]Calculated Data'!U260</f>
        <v>31196.17846493399</v>
      </c>
      <c r="G272" s="3">
        <v>1</v>
      </c>
      <c r="H272" s="3">
        <f t="shared" si="37"/>
        <v>31196.17846493399</v>
      </c>
      <c r="I272" s="3">
        <v>0</v>
      </c>
      <c r="J272" s="3">
        <f t="shared" si="38"/>
        <v>0</v>
      </c>
      <c r="K272" s="3"/>
      <c r="L272" s="3">
        <f t="shared" si="41"/>
        <v>0</v>
      </c>
      <c r="M272" s="13">
        <v>0</v>
      </c>
      <c r="N272" s="3">
        <f t="shared" si="40"/>
        <v>31196.17846493399</v>
      </c>
    </row>
    <row r="273" spans="1:14" ht="12.75">
      <c r="A273" s="33" t="s">
        <v>252</v>
      </c>
      <c r="B273" s="16" t="s">
        <v>258</v>
      </c>
      <c r="C273" s="13">
        <v>0</v>
      </c>
      <c r="D273" s="9">
        <f>'[1]Calculated Data'!U261</f>
        <v>160461.68803274754</v>
      </c>
      <c r="G273" s="3">
        <v>0.85</v>
      </c>
      <c r="H273" s="3">
        <f t="shared" si="37"/>
        <v>136392.43482783542</v>
      </c>
      <c r="I273" s="3">
        <v>0.075</v>
      </c>
      <c r="J273" s="3">
        <f t="shared" si="38"/>
        <v>12034.626602456065</v>
      </c>
      <c r="K273" s="3">
        <v>0.075</v>
      </c>
      <c r="L273" s="3">
        <f t="shared" si="41"/>
        <v>12034.626602456065</v>
      </c>
      <c r="M273" s="13">
        <v>0</v>
      </c>
      <c r="N273" s="3">
        <f t="shared" si="40"/>
        <v>148427.06143029148</v>
      </c>
    </row>
    <row r="274" spans="1:14" ht="12.75">
      <c r="A274" s="33" t="s">
        <v>252</v>
      </c>
      <c r="B274" s="16" t="s">
        <v>259</v>
      </c>
      <c r="C274" s="13">
        <v>0</v>
      </c>
      <c r="D274" s="9">
        <f>'[1]Calculated Data'!U262</f>
        <v>2049.045078059672</v>
      </c>
      <c r="G274" s="3">
        <v>1</v>
      </c>
      <c r="H274" s="3">
        <f t="shared" si="37"/>
        <v>2049.045078059672</v>
      </c>
      <c r="J274" s="3">
        <f t="shared" si="38"/>
        <v>0</v>
      </c>
      <c r="K274" s="3"/>
      <c r="L274" s="3">
        <f t="shared" si="41"/>
        <v>0</v>
      </c>
      <c r="M274" s="13">
        <v>0</v>
      </c>
      <c r="N274" s="3">
        <f t="shared" si="40"/>
        <v>2049.045078059672</v>
      </c>
    </row>
    <row r="275" spans="1:14" ht="12.75">
      <c r="A275" s="33" t="s">
        <v>252</v>
      </c>
      <c r="B275" s="16" t="s">
        <v>260</v>
      </c>
      <c r="C275" s="13">
        <v>0</v>
      </c>
      <c r="D275" s="9">
        <f>'[1]Calculated Data'!U263</f>
        <v>83883.75732690026</v>
      </c>
      <c r="G275" s="3">
        <v>1</v>
      </c>
      <c r="H275" s="3">
        <f t="shared" si="37"/>
        <v>83883.75732690026</v>
      </c>
      <c r="J275" s="3">
        <f t="shared" si="38"/>
        <v>0</v>
      </c>
      <c r="K275" s="3"/>
      <c r="L275" s="3">
        <f t="shared" si="41"/>
        <v>0</v>
      </c>
      <c r="M275" s="13">
        <v>0</v>
      </c>
      <c r="N275" s="3">
        <f t="shared" si="40"/>
        <v>83883.75732690026</v>
      </c>
    </row>
    <row r="276" spans="1:14" ht="12.75">
      <c r="A276" s="33" t="s">
        <v>252</v>
      </c>
      <c r="B276" s="16" t="s">
        <v>261</v>
      </c>
      <c r="C276" s="13">
        <v>0</v>
      </c>
      <c r="D276" s="9">
        <f>'[1]Calculated Data'!U264</f>
        <v>688679.5654061325</v>
      </c>
      <c r="G276" s="3">
        <v>0.85</v>
      </c>
      <c r="H276" s="3">
        <f t="shared" si="37"/>
        <v>585377.6305952126</v>
      </c>
      <c r="I276" s="3">
        <v>0.08</v>
      </c>
      <c r="J276" s="3">
        <f t="shared" si="38"/>
        <v>55094.3652324906</v>
      </c>
      <c r="K276" s="3">
        <v>0.07</v>
      </c>
      <c r="L276" s="3">
        <f t="shared" si="41"/>
        <v>48207.56957842928</v>
      </c>
      <c r="M276" s="13">
        <v>0</v>
      </c>
      <c r="N276" s="3">
        <f t="shared" si="40"/>
        <v>633585.2001736418</v>
      </c>
    </row>
    <row r="277" spans="1:14" ht="12.75">
      <c r="A277" s="33" t="s">
        <v>252</v>
      </c>
      <c r="B277" s="16" t="s">
        <v>262</v>
      </c>
      <c r="C277" s="13">
        <v>0</v>
      </c>
      <c r="D277" s="9">
        <f>'[1]Calculated Data'!U265</f>
        <v>223890.29012081685</v>
      </c>
      <c r="G277" s="3">
        <v>0.85</v>
      </c>
      <c r="H277" s="3">
        <f t="shared" si="37"/>
        <v>190306.74660269433</v>
      </c>
      <c r="J277" s="3">
        <f t="shared" si="38"/>
        <v>0</v>
      </c>
      <c r="K277" s="3">
        <v>0.15</v>
      </c>
      <c r="L277" s="3">
        <f t="shared" si="41"/>
        <v>33583.543518122526</v>
      </c>
      <c r="M277" s="13">
        <v>0</v>
      </c>
      <c r="N277" s="3">
        <f t="shared" si="40"/>
        <v>223890.29012081685</v>
      </c>
    </row>
    <row r="278" spans="1:14" ht="12.75">
      <c r="A278" s="33" t="s">
        <v>252</v>
      </c>
      <c r="B278" s="16" t="s">
        <v>200</v>
      </c>
      <c r="C278" s="13">
        <v>0</v>
      </c>
      <c r="D278" s="9">
        <f>'[1]Calculated Data'!U266</f>
        <v>61507.125900996165</v>
      </c>
      <c r="G278" s="3">
        <v>1</v>
      </c>
      <c r="H278" s="3">
        <f t="shared" si="37"/>
        <v>61507.125900996165</v>
      </c>
      <c r="J278" s="3">
        <f t="shared" si="38"/>
        <v>0</v>
      </c>
      <c r="K278" s="3"/>
      <c r="L278" s="3">
        <f t="shared" si="41"/>
        <v>0</v>
      </c>
      <c r="M278" s="13">
        <v>0</v>
      </c>
      <c r="N278" s="3">
        <f t="shared" si="40"/>
        <v>61507.125900996165</v>
      </c>
    </row>
    <row r="279" spans="1:14" ht="12.75">
      <c r="A279" s="33" t="s">
        <v>252</v>
      </c>
      <c r="B279" s="16" t="s">
        <v>263</v>
      </c>
      <c r="C279" s="13">
        <v>0</v>
      </c>
      <c r="D279" s="9">
        <f>'[1]Calculated Data'!U267</f>
        <v>58361.31757496829</v>
      </c>
      <c r="G279" s="3">
        <v>1</v>
      </c>
      <c r="H279" s="3">
        <f t="shared" si="37"/>
        <v>58361.31757496829</v>
      </c>
      <c r="J279" s="3">
        <f t="shared" si="38"/>
        <v>0</v>
      </c>
      <c r="K279" s="3"/>
      <c r="L279" s="3">
        <f t="shared" si="41"/>
        <v>0</v>
      </c>
      <c r="M279" s="13">
        <v>0</v>
      </c>
      <c r="N279" s="3">
        <f t="shared" si="40"/>
        <v>58361.31757496829</v>
      </c>
    </row>
    <row r="280" spans="1:14" ht="12.75">
      <c r="A280" s="33" t="s">
        <v>252</v>
      </c>
      <c r="B280" s="16" t="s">
        <v>27</v>
      </c>
      <c r="C280" s="13">
        <v>0</v>
      </c>
      <c r="D280" s="9">
        <f>'[1]Calculated Data'!U268</f>
        <v>4705.054316653009</v>
      </c>
      <c r="G280" s="3">
        <v>1</v>
      </c>
      <c r="H280" s="3">
        <f t="shared" si="37"/>
        <v>4705.054316653009</v>
      </c>
      <c r="J280" s="3">
        <f t="shared" si="38"/>
        <v>0</v>
      </c>
      <c r="K280" s="3"/>
      <c r="L280" s="3">
        <f t="shared" si="41"/>
        <v>0</v>
      </c>
      <c r="M280" s="13">
        <v>0</v>
      </c>
      <c r="N280" s="3">
        <f t="shared" si="40"/>
        <v>4705.054316653009</v>
      </c>
    </row>
    <row r="281" spans="1:14" ht="12.75">
      <c r="A281" s="33" t="s">
        <v>252</v>
      </c>
      <c r="B281" s="16" t="s">
        <v>77</v>
      </c>
      <c r="C281" s="13">
        <v>0</v>
      </c>
      <c r="D281" s="9">
        <f>'[1]Calculated Data'!U269</f>
        <v>173.7749624010292</v>
      </c>
      <c r="G281" s="3">
        <v>1</v>
      </c>
      <c r="H281" s="3">
        <f t="shared" si="37"/>
        <v>173.7749624010292</v>
      </c>
      <c r="J281" s="3">
        <f t="shared" si="38"/>
        <v>0</v>
      </c>
      <c r="K281" s="3"/>
      <c r="L281" s="3">
        <f t="shared" si="41"/>
        <v>0</v>
      </c>
      <c r="M281" s="13">
        <v>0</v>
      </c>
      <c r="N281" s="3">
        <f t="shared" si="40"/>
        <v>173.7749624010292</v>
      </c>
    </row>
    <row r="282" spans="1:14" ht="12.75">
      <c r="A282" s="33" t="s">
        <v>252</v>
      </c>
      <c r="B282" s="16" t="s">
        <v>264</v>
      </c>
      <c r="C282" s="13">
        <v>0</v>
      </c>
      <c r="D282" s="9">
        <f>'[1]Calculated Data'!U270</f>
        <v>53202.473639584125</v>
      </c>
      <c r="G282" s="3">
        <v>1</v>
      </c>
      <c r="H282" s="3">
        <f t="shared" si="37"/>
        <v>53202.473639584125</v>
      </c>
      <c r="J282" s="3">
        <f t="shared" si="38"/>
        <v>0</v>
      </c>
      <c r="K282" s="3"/>
      <c r="L282" s="3">
        <f t="shared" si="41"/>
        <v>0</v>
      </c>
      <c r="M282" s="13">
        <v>0</v>
      </c>
      <c r="N282" s="3">
        <f t="shared" si="40"/>
        <v>53202.473639584125</v>
      </c>
    </row>
    <row r="283" spans="1:14" ht="12.75">
      <c r="A283" s="33" t="s">
        <v>252</v>
      </c>
      <c r="B283" s="16" t="s">
        <v>265</v>
      </c>
      <c r="C283" s="13">
        <v>0</v>
      </c>
      <c r="D283" s="9">
        <f>'[1]Calculated Data'!U271</f>
        <v>83139.81512606294</v>
      </c>
      <c r="G283" s="3">
        <v>1</v>
      </c>
      <c r="H283" s="3">
        <f t="shared" si="37"/>
        <v>83139.81512606294</v>
      </c>
      <c r="J283" s="3">
        <f t="shared" si="38"/>
        <v>0</v>
      </c>
      <c r="K283" s="3"/>
      <c r="L283" s="3">
        <f t="shared" si="41"/>
        <v>0</v>
      </c>
      <c r="M283" s="13">
        <v>0</v>
      </c>
      <c r="N283" s="3">
        <f t="shared" si="40"/>
        <v>83139.81512606294</v>
      </c>
    </row>
    <row r="284" spans="1:14" ht="12.75">
      <c r="A284" s="33" t="s">
        <v>252</v>
      </c>
      <c r="B284" s="16" t="s">
        <v>266</v>
      </c>
      <c r="C284" s="13">
        <v>0</v>
      </c>
      <c r="D284" s="9">
        <f>'[1]Calculated Data'!U272</f>
        <v>59848.87079550226</v>
      </c>
      <c r="G284" s="3">
        <v>1</v>
      </c>
      <c r="H284" s="3">
        <f t="shared" si="37"/>
        <v>59848.87079550226</v>
      </c>
      <c r="J284" s="3">
        <f t="shared" si="38"/>
        <v>0</v>
      </c>
      <c r="K284" s="3"/>
      <c r="L284" s="3">
        <f t="shared" si="41"/>
        <v>0</v>
      </c>
      <c r="M284" s="13">
        <v>0</v>
      </c>
      <c r="N284" s="3">
        <f t="shared" si="40"/>
        <v>59848.87079550226</v>
      </c>
    </row>
    <row r="285" spans="1:14" ht="12.75">
      <c r="A285" s="33" t="s">
        <v>252</v>
      </c>
      <c r="B285" s="16" t="s">
        <v>267</v>
      </c>
      <c r="C285" s="13">
        <v>0</v>
      </c>
      <c r="D285" s="9">
        <f>'[1]Calculated Data'!U273</f>
        <v>189948.91759224495</v>
      </c>
      <c r="G285" s="3">
        <v>0.85</v>
      </c>
      <c r="H285" s="3">
        <f t="shared" si="37"/>
        <v>161456.57995340822</v>
      </c>
      <c r="J285" s="3">
        <f t="shared" si="38"/>
        <v>0</v>
      </c>
      <c r="K285" s="3">
        <v>0.15</v>
      </c>
      <c r="L285" s="3">
        <f t="shared" si="41"/>
        <v>28492.337638836743</v>
      </c>
      <c r="M285" s="13">
        <v>0</v>
      </c>
      <c r="N285" s="3">
        <f t="shared" si="40"/>
        <v>189948.91759224495</v>
      </c>
    </row>
    <row r="286" spans="1:14" ht="12.75">
      <c r="A286" s="33" t="s">
        <v>252</v>
      </c>
      <c r="B286" s="16" t="s">
        <v>268</v>
      </c>
      <c r="C286" s="13">
        <v>0</v>
      </c>
      <c r="D286" s="9">
        <f>'[1]Calculated Data'!U274</f>
        <v>59779.23626092436</v>
      </c>
      <c r="G286" s="3">
        <v>1</v>
      </c>
      <c r="H286" s="3">
        <f t="shared" si="37"/>
        <v>59779.23626092436</v>
      </c>
      <c r="J286" s="3">
        <f t="shared" si="38"/>
        <v>0</v>
      </c>
      <c r="K286" s="3"/>
      <c r="L286" s="3">
        <f t="shared" si="41"/>
        <v>0</v>
      </c>
      <c r="M286" s="13">
        <v>0</v>
      </c>
      <c r="N286" s="3">
        <f t="shared" si="40"/>
        <v>59779.23626092436</v>
      </c>
    </row>
    <row r="287" spans="1:14" ht="12.75">
      <c r="A287" s="33" t="s">
        <v>252</v>
      </c>
      <c r="B287" s="16" t="s">
        <v>269</v>
      </c>
      <c r="C287" s="13">
        <v>0</v>
      </c>
      <c r="D287" s="9">
        <f>'[1]Calculated Data'!U275</f>
        <v>3700.5142705582393</v>
      </c>
      <c r="G287" s="3">
        <v>1</v>
      </c>
      <c r="H287" s="3">
        <f t="shared" si="37"/>
        <v>3700.5142705582393</v>
      </c>
      <c r="J287" s="3">
        <f t="shared" si="38"/>
        <v>0</v>
      </c>
      <c r="K287" s="3"/>
      <c r="L287" s="3">
        <f t="shared" si="41"/>
        <v>0</v>
      </c>
      <c r="M287" s="13">
        <v>0</v>
      </c>
      <c r="N287" s="3">
        <f t="shared" si="40"/>
        <v>3700.5142705582393</v>
      </c>
    </row>
    <row r="288" spans="1:14" ht="12.75">
      <c r="A288" s="33" t="s">
        <v>252</v>
      </c>
      <c r="B288" s="16" t="s">
        <v>270</v>
      </c>
      <c r="C288" s="13">
        <v>0</v>
      </c>
      <c r="D288" s="9">
        <f>'[1]Calculated Data'!U276</f>
        <v>132728.5888738239</v>
      </c>
      <c r="G288" s="3">
        <v>0.85</v>
      </c>
      <c r="H288" s="3">
        <f t="shared" si="37"/>
        <v>112819.30054275031</v>
      </c>
      <c r="J288" s="3">
        <f t="shared" si="38"/>
        <v>0</v>
      </c>
      <c r="K288" s="3">
        <v>0.15</v>
      </c>
      <c r="L288" s="3">
        <f t="shared" si="41"/>
        <v>19909.288331073585</v>
      </c>
      <c r="M288" s="13">
        <v>0</v>
      </c>
      <c r="N288" s="3">
        <f t="shared" si="40"/>
        <v>132728.5888738239</v>
      </c>
    </row>
    <row r="289" spans="1:14" ht="12.75">
      <c r="A289" s="33" t="s">
        <v>252</v>
      </c>
      <c r="B289" s="16" t="s">
        <v>271</v>
      </c>
      <c r="C289" s="13">
        <v>0</v>
      </c>
      <c r="D289" s="9">
        <f>'[1]Calculated Data'!U277</f>
        <v>67507.1614672828</v>
      </c>
      <c r="G289" s="3">
        <v>1</v>
      </c>
      <c r="H289" s="3">
        <f t="shared" si="37"/>
        <v>67507.1614672828</v>
      </c>
      <c r="J289" s="3">
        <f t="shared" si="38"/>
        <v>0</v>
      </c>
      <c r="K289" s="3"/>
      <c r="L289" s="3">
        <f t="shared" si="41"/>
        <v>0</v>
      </c>
      <c r="M289" s="13">
        <v>0</v>
      </c>
      <c r="N289" s="3">
        <f t="shared" si="40"/>
        <v>67507.1614672828</v>
      </c>
    </row>
    <row r="290" spans="1:14" s="12" customFormat="1" ht="12.75">
      <c r="A290" s="12" t="s">
        <v>272</v>
      </c>
      <c r="B290" s="18" t="s">
        <v>32</v>
      </c>
      <c r="C290" s="10">
        <v>0</v>
      </c>
      <c r="D290" s="11"/>
      <c r="H290" s="12">
        <f>SUM(H265:H289)</f>
        <v>2582343.1562259914</v>
      </c>
      <c r="J290" s="12">
        <f>SUM(J265:J289)</f>
        <v>171970.92821785208</v>
      </c>
      <c r="L290" s="12">
        <f>SUM(L265:L289)</f>
        <v>167983.55779045538</v>
      </c>
      <c r="M290" s="10">
        <v>0</v>
      </c>
      <c r="N290" s="12">
        <f t="shared" si="40"/>
        <v>2750326.714016447</v>
      </c>
    </row>
    <row r="291" spans="1:14" ht="12.75">
      <c r="A291" s="33" t="s">
        <v>273</v>
      </c>
      <c r="B291" s="16" t="s">
        <v>274</v>
      </c>
      <c r="C291" s="13">
        <v>0</v>
      </c>
      <c r="D291" s="9">
        <f>'[1]County Calc '!F280</f>
        <v>110969.676</v>
      </c>
      <c r="G291" s="3">
        <v>0.85</v>
      </c>
      <c r="H291" s="3">
        <f t="shared" si="37"/>
        <v>94324.2246</v>
      </c>
      <c r="I291" s="3">
        <v>0.15</v>
      </c>
      <c r="J291" s="3">
        <f t="shared" si="38"/>
        <v>16645.4514</v>
      </c>
      <c r="K291" s="3"/>
      <c r="L291" s="3">
        <f aca="true" t="shared" si="42" ref="L291:L297">D291*K291</f>
        <v>0</v>
      </c>
      <c r="M291" s="13">
        <v>0</v>
      </c>
      <c r="N291" s="3">
        <f t="shared" si="40"/>
        <v>94324.2246</v>
      </c>
    </row>
    <row r="292" spans="1:14" ht="12.75">
      <c r="A292" s="33" t="s">
        <v>273</v>
      </c>
      <c r="B292" s="16" t="s">
        <v>275</v>
      </c>
      <c r="C292" s="13">
        <v>0</v>
      </c>
      <c r="D292" s="9">
        <f>'[1]County Calc '!F281</f>
        <v>794114.541</v>
      </c>
      <c r="G292" s="3">
        <v>0.85</v>
      </c>
      <c r="H292" s="3">
        <f t="shared" si="37"/>
        <v>674997.35985</v>
      </c>
      <c r="I292" s="3">
        <v>0.15</v>
      </c>
      <c r="J292" s="3">
        <f t="shared" si="38"/>
        <v>119117.18114999999</v>
      </c>
      <c r="K292" s="3"/>
      <c r="L292" s="3">
        <f t="shared" si="42"/>
        <v>0</v>
      </c>
      <c r="M292" s="13">
        <v>0</v>
      </c>
      <c r="N292" s="3">
        <f t="shared" si="40"/>
        <v>674997.35985</v>
      </c>
    </row>
    <row r="293" spans="1:14" ht="12.75">
      <c r="A293" s="33" t="s">
        <v>273</v>
      </c>
      <c r="B293" s="16" t="s">
        <v>276</v>
      </c>
      <c r="C293" s="13">
        <v>0</v>
      </c>
      <c r="D293" s="9">
        <f>'[1]County Calc '!F282</f>
        <v>720816.165</v>
      </c>
      <c r="G293" s="3">
        <v>0.85</v>
      </c>
      <c r="H293" s="3">
        <f t="shared" si="37"/>
        <v>612693.74025</v>
      </c>
      <c r="I293" s="3">
        <v>0.15</v>
      </c>
      <c r="J293" s="3">
        <f t="shared" si="38"/>
        <v>108122.42475</v>
      </c>
      <c r="K293" s="3"/>
      <c r="L293" s="3">
        <f t="shared" si="42"/>
        <v>0</v>
      </c>
      <c r="M293" s="13">
        <v>0</v>
      </c>
      <c r="N293" s="3">
        <f t="shared" si="40"/>
        <v>612693.74025</v>
      </c>
    </row>
    <row r="294" spans="1:14" ht="12.75">
      <c r="A294" s="33" t="s">
        <v>273</v>
      </c>
      <c r="B294" s="16" t="s">
        <v>277</v>
      </c>
      <c r="C294" s="13">
        <v>0</v>
      </c>
      <c r="D294" s="9">
        <f>'[1]County Calc '!F283</f>
        <v>567210.771</v>
      </c>
      <c r="G294" s="3">
        <v>0.85</v>
      </c>
      <c r="H294" s="3">
        <f t="shared" si="37"/>
        <v>482129.15534999996</v>
      </c>
      <c r="I294" s="3">
        <v>0.15</v>
      </c>
      <c r="J294" s="3">
        <f t="shared" si="38"/>
        <v>85081.61564999999</v>
      </c>
      <c r="K294" s="3"/>
      <c r="L294" s="3">
        <f t="shared" si="42"/>
        <v>0</v>
      </c>
      <c r="M294" s="13">
        <v>0</v>
      </c>
      <c r="N294" s="3">
        <f t="shared" si="40"/>
        <v>482129.15534999996</v>
      </c>
    </row>
    <row r="295" spans="1:14" ht="12.75">
      <c r="A295" s="33" t="s">
        <v>273</v>
      </c>
      <c r="B295" s="16" t="s">
        <v>278</v>
      </c>
      <c r="C295" s="13">
        <v>0</v>
      </c>
      <c r="D295" s="9">
        <f>'[1]County Calc '!F284</f>
        <v>474638.706</v>
      </c>
      <c r="G295" s="3">
        <v>0.85</v>
      </c>
      <c r="H295" s="3">
        <f t="shared" si="37"/>
        <v>403442.90009999997</v>
      </c>
      <c r="I295" s="3">
        <v>0.15</v>
      </c>
      <c r="J295" s="3">
        <f t="shared" si="38"/>
        <v>71195.80589999999</v>
      </c>
      <c r="K295" s="3"/>
      <c r="L295" s="3">
        <f t="shared" si="42"/>
        <v>0</v>
      </c>
      <c r="M295" s="13">
        <v>0</v>
      </c>
      <c r="N295" s="3">
        <f t="shared" si="40"/>
        <v>403442.90009999997</v>
      </c>
    </row>
    <row r="296" spans="1:14" ht="12.75">
      <c r="A296" s="33" t="s">
        <v>273</v>
      </c>
      <c r="B296" s="16" t="s">
        <v>279</v>
      </c>
      <c r="C296" s="13">
        <v>0</v>
      </c>
      <c r="D296" s="9">
        <f>'[1]County Calc '!F285</f>
        <v>68236.614</v>
      </c>
      <c r="G296" s="3">
        <v>1</v>
      </c>
      <c r="H296" s="3">
        <f t="shared" si="37"/>
        <v>68236.614</v>
      </c>
      <c r="J296" s="3">
        <f t="shared" si="38"/>
        <v>0</v>
      </c>
      <c r="K296" s="3"/>
      <c r="L296" s="3">
        <f t="shared" si="42"/>
        <v>0</v>
      </c>
      <c r="M296" s="13">
        <v>0</v>
      </c>
      <c r="N296" s="3">
        <f t="shared" si="40"/>
        <v>68236.614</v>
      </c>
    </row>
    <row r="297" spans="1:14" ht="12.75">
      <c r="A297" s="33" t="s">
        <v>273</v>
      </c>
      <c r="B297" s="16" t="s">
        <v>280</v>
      </c>
      <c r="C297" s="13">
        <v>0</v>
      </c>
      <c r="D297" s="9">
        <f>'[1]County Calc '!F286</f>
        <v>617536.4940000001</v>
      </c>
      <c r="G297" s="3">
        <v>0.85</v>
      </c>
      <c r="H297" s="3">
        <f t="shared" si="37"/>
        <v>524906.0199000001</v>
      </c>
      <c r="I297" s="3">
        <v>0.15</v>
      </c>
      <c r="J297" s="3">
        <f t="shared" si="38"/>
        <v>92630.4741</v>
      </c>
      <c r="K297" s="3"/>
      <c r="L297" s="3">
        <f t="shared" si="42"/>
        <v>0</v>
      </c>
      <c r="M297" s="13">
        <v>0</v>
      </c>
      <c r="N297" s="3">
        <f t="shared" si="40"/>
        <v>524906.0199000001</v>
      </c>
    </row>
    <row r="298" spans="1:14" s="12" customFormat="1" ht="12.75">
      <c r="A298" s="12" t="s">
        <v>273</v>
      </c>
      <c r="B298" s="18" t="s">
        <v>32</v>
      </c>
      <c r="C298" s="10">
        <v>0</v>
      </c>
      <c r="D298" s="11"/>
      <c r="H298" s="12">
        <f>SUM(H291:H297)</f>
        <v>2860730.01405</v>
      </c>
      <c r="J298" s="12">
        <f>SUM(J291:J297)</f>
        <v>492792.95294999995</v>
      </c>
      <c r="L298" s="12">
        <f>SUM(L291:L297)</f>
        <v>0</v>
      </c>
      <c r="M298" s="10">
        <v>0</v>
      </c>
      <c r="N298" s="12">
        <f t="shared" si="40"/>
        <v>2860730.01405</v>
      </c>
    </row>
    <row r="299" spans="1:14" ht="12.75">
      <c r="A299" s="33" t="s">
        <v>281</v>
      </c>
      <c r="B299" s="16" t="s">
        <v>282</v>
      </c>
      <c r="C299" s="13">
        <v>0</v>
      </c>
      <c r="D299" s="9">
        <f>'[1]Calculated Data'!U285</f>
        <v>105405.48628825568</v>
      </c>
      <c r="G299" s="3">
        <v>0.85</v>
      </c>
      <c r="H299" s="3">
        <f t="shared" si="37"/>
        <v>89594.66334501732</v>
      </c>
      <c r="I299" s="3">
        <v>0.15</v>
      </c>
      <c r="J299" s="3">
        <f t="shared" si="38"/>
        <v>15810.82294323835</v>
      </c>
      <c r="K299" s="3"/>
      <c r="L299" s="3">
        <f>D299*K299</f>
        <v>0</v>
      </c>
      <c r="M299" s="13">
        <v>0</v>
      </c>
      <c r="N299" s="3">
        <f t="shared" si="40"/>
        <v>89594.66334501732</v>
      </c>
    </row>
    <row r="300" spans="1:14" ht="12.75">
      <c r="A300" s="33" t="s">
        <v>281</v>
      </c>
      <c r="B300" s="16" t="s">
        <v>283</v>
      </c>
      <c r="C300" s="13">
        <v>0</v>
      </c>
      <c r="D300" s="9">
        <f>'[1]Calculated Data'!U286</f>
        <v>3610.1717563685143</v>
      </c>
      <c r="G300" s="3">
        <v>1</v>
      </c>
      <c r="H300" s="3">
        <f t="shared" si="37"/>
        <v>3610.1717563685143</v>
      </c>
      <c r="J300" s="3">
        <f t="shared" si="38"/>
        <v>0</v>
      </c>
      <c r="K300" s="3"/>
      <c r="L300" s="3">
        <f>D300*K300</f>
        <v>0</v>
      </c>
      <c r="M300" s="13">
        <v>0</v>
      </c>
      <c r="N300" s="3">
        <f t="shared" si="40"/>
        <v>3610.1717563685143</v>
      </c>
    </row>
    <row r="301" spans="1:14" s="12" customFormat="1" ht="12.75">
      <c r="A301" s="12" t="s">
        <v>281</v>
      </c>
      <c r="B301" s="18" t="s">
        <v>32</v>
      </c>
      <c r="C301" s="10">
        <v>0</v>
      </c>
      <c r="D301" s="11"/>
      <c r="H301" s="12">
        <f>SUM(H299:H300)</f>
        <v>93204.83510138583</v>
      </c>
      <c r="J301" s="12">
        <f>SUM(J299:J300)</f>
        <v>15810.82294323835</v>
      </c>
      <c r="L301" s="12">
        <f>SUM(L299:L300)</f>
        <v>0</v>
      </c>
      <c r="M301" s="10">
        <v>0</v>
      </c>
      <c r="N301" s="12">
        <f t="shared" si="40"/>
        <v>93204.83510138583</v>
      </c>
    </row>
    <row r="302" spans="1:14" s="14" customFormat="1" ht="12.75">
      <c r="A302" s="33" t="s">
        <v>284</v>
      </c>
      <c r="B302" s="15" t="s">
        <v>285</v>
      </c>
      <c r="C302" s="13">
        <v>83755</v>
      </c>
      <c r="D302" s="9" t="str">
        <f>'[1]Calculated Data'!U287</f>
        <v> </v>
      </c>
      <c r="E302" s="14">
        <v>1</v>
      </c>
      <c r="F302" s="14">
        <v>83755</v>
      </c>
      <c r="M302" s="13">
        <v>0</v>
      </c>
      <c r="N302" s="3">
        <f t="shared" si="40"/>
        <v>83755</v>
      </c>
    </row>
    <row r="303" spans="1:14" s="14" customFormat="1" ht="12.75">
      <c r="A303" s="33" t="s">
        <v>284</v>
      </c>
      <c r="B303" s="15" t="s">
        <v>286</v>
      </c>
      <c r="C303" s="13">
        <v>117247</v>
      </c>
      <c r="D303" s="9" t="str">
        <f>'[1]Calculated Data'!U288</f>
        <v> </v>
      </c>
      <c r="E303" s="14">
        <v>1</v>
      </c>
      <c r="F303" s="14">
        <f>C303</f>
        <v>117247</v>
      </c>
      <c r="M303" s="13">
        <v>0</v>
      </c>
      <c r="N303" s="3">
        <f t="shared" si="40"/>
        <v>117247</v>
      </c>
    </row>
    <row r="304" spans="1:14" s="14" customFormat="1" ht="12.75">
      <c r="A304" s="33" t="s">
        <v>284</v>
      </c>
      <c r="B304" s="15" t="s">
        <v>287</v>
      </c>
      <c r="C304" s="13">
        <v>41744</v>
      </c>
      <c r="D304" s="9" t="str">
        <f>'[1]Calculated Data'!U289</f>
        <v> </v>
      </c>
      <c r="E304" s="14">
        <v>1</v>
      </c>
      <c r="F304" s="14">
        <v>41744</v>
      </c>
      <c r="M304" s="13">
        <v>0</v>
      </c>
      <c r="N304" s="3">
        <f t="shared" si="40"/>
        <v>41744</v>
      </c>
    </row>
    <row r="305" spans="1:14" s="14" customFormat="1" ht="12.75">
      <c r="A305" s="33" t="s">
        <v>284</v>
      </c>
      <c r="B305" s="15" t="s">
        <v>288</v>
      </c>
      <c r="C305" s="13">
        <v>0</v>
      </c>
      <c r="D305" s="9">
        <f>'[1]Calculated Data'!U290</f>
        <v>12.24037939306535</v>
      </c>
      <c r="G305" s="14">
        <v>1</v>
      </c>
      <c r="H305" s="14">
        <f aca="true" t="shared" si="43" ref="H305:H312">D305*G305</f>
        <v>12.24037939306535</v>
      </c>
      <c r="J305" s="14">
        <f aca="true" t="shared" si="44" ref="J305:J312">D305*I305</f>
        <v>0</v>
      </c>
      <c r="L305" s="14">
        <f aca="true" t="shared" si="45" ref="L305:L312">D305*K305</f>
        <v>0</v>
      </c>
      <c r="M305" s="13">
        <v>0</v>
      </c>
      <c r="N305" s="3">
        <f t="shared" si="40"/>
        <v>12.24037939306535</v>
      </c>
    </row>
    <row r="306" spans="1:14" s="14" customFormat="1" ht="12.75">
      <c r="A306" s="33" t="s">
        <v>284</v>
      </c>
      <c r="B306" s="15" t="s">
        <v>289</v>
      </c>
      <c r="C306" s="13">
        <v>0</v>
      </c>
      <c r="D306" s="9">
        <f>'[1]Calculated Data'!U291</f>
        <v>51.391550871281765</v>
      </c>
      <c r="G306" s="14">
        <v>1</v>
      </c>
      <c r="H306" s="14">
        <f t="shared" si="43"/>
        <v>51.391550871281765</v>
      </c>
      <c r="J306" s="14">
        <f t="shared" si="44"/>
        <v>0</v>
      </c>
      <c r="L306" s="14">
        <f t="shared" si="45"/>
        <v>0</v>
      </c>
      <c r="M306" s="13">
        <v>0</v>
      </c>
      <c r="N306" s="3">
        <f t="shared" si="40"/>
        <v>51.391550871281765</v>
      </c>
    </row>
    <row r="307" spans="1:14" s="14" customFormat="1" ht="12.75">
      <c r="A307" s="33" t="s">
        <v>284</v>
      </c>
      <c r="B307" s="15" t="s">
        <v>290</v>
      </c>
      <c r="C307" s="13">
        <v>0</v>
      </c>
      <c r="D307" s="9">
        <f>'[1]Calculated Data'!U292</f>
        <v>682329.7204322162</v>
      </c>
      <c r="G307" s="14">
        <v>0.8</v>
      </c>
      <c r="H307" s="14">
        <f t="shared" si="43"/>
        <v>545863.776345773</v>
      </c>
      <c r="I307" s="14">
        <v>0.13</v>
      </c>
      <c r="J307" s="14">
        <f t="shared" si="44"/>
        <v>88702.86365618811</v>
      </c>
      <c r="K307" s="14">
        <v>0.07</v>
      </c>
      <c r="L307" s="14">
        <f t="shared" si="45"/>
        <v>47763.08043025514</v>
      </c>
      <c r="M307" s="13">
        <v>0</v>
      </c>
      <c r="N307" s="3">
        <f t="shared" si="40"/>
        <v>593626.8567760282</v>
      </c>
    </row>
    <row r="308" spans="1:14" s="14" customFormat="1" ht="12.75">
      <c r="A308" s="33" t="s">
        <v>284</v>
      </c>
      <c r="B308" s="15" t="s">
        <v>65</v>
      </c>
      <c r="C308" s="13">
        <v>0</v>
      </c>
      <c r="D308" s="9">
        <f>'[1]Calculated Data'!U293</f>
        <v>103478.46493062562</v>
      </c>
      <c r="G308" s="14">
        <v>0.85</v>
      </c>
      <c r="H308" s="14">
        <f t="shared" si="43"/>
        <v>87956.69519103177</v>
      </c>
      <c r="J308" s="14">
        <f t="shared" si="44"/>
        <v>0</v>
      </c>
      <c r="K308" s="14">
        <v>0.15</v>
      </c>
      <c r="L308" s="14">
        <f t="shared" si="45"/>
        <v>15521.769739593841</v>
      </c>
      <c r="M308" s="13">
        <v>0</v>
      </c>
      <c r="N308" s="3">
        <f t="shared" si="40"/>
        <v>103478.46493062562</v>
      </c>
    </row>
    <row r="309" spans="1:14" s="14" customFormat="1" ht="12.75">
      <c r="A309" s="33" t="s">
        <v>284</v>
      </c>
      <c r="B309" s="15" t="s">
        <v>137</v>
      </c>
      <c r="C309" s="13">
        <v>0</v>
      </c>
      <c r="D309" s="9">
        <f>'[1]Calculated Data'!U294</f>
        <v>464761.0724564346</v>
      </c>
      <c r="G309" s="14">
        <v>0.85</v>
      </c>
      <c r="H309" s="14">
        <f t="shared" si="43"/>
        <v>395046.9115879694</v>
      </c>
      <c r="I309" s="14">
        <v>0.08</v>
      </c>
      <c r="J309" s="14">
        <f t="shared" si="44"/>
        <v>37180.88579651477</v>
      </c>
      <c r="K309" s="14">
        <v>0.07</v>
      </c>
      <c r="L309" s="14">
        <f t="shared" si="45"/>
        <v>32533.275071950426</v>
      </c>
      <c r="M309" s="13">
        <v>0</v>
      </c>
      <c r="N309" s="3">
        <f t="shared" si="40"/>
        <v>427580.1866599198</v>
      </c>
    </row>
    <row r="310" spans="1:14" s="14" customFormat="1" ht="12.75">
      <c r="A310" s="33" t="s">
        <v>284</v>
      </c>
      <c r="B310" s="15" t="s">
        <v>291</v>
      </c>
      <c r="C310" s="13">
        <v>0</v>
      </c>
      <c r="D310" s="9">
        <f>'[1]Calculated Data'!U295</f>
        <v>10.28135342885726</v>
      </c>
      <c r="G310" s="14">
        <v>1</v>
      </c>
      <c r="H310" s="14">
        <f t="shared" si="43"/>
        <v>10.28135342885726</v>
      </c>
      <c r="J310" s="14">
        <f t="shared" si="44"/>
        <v>0</v>
      </c>
      <c r="L310" s="14">
        <f t="shared" si="45"/>
        <v>0</v>
      </c>
      <c r="M310" s="13">
        <v>0</v>
      </c>
      <c r="N310" s="3">
        <f t="shared" si="40"/>
        <v>10.28135342885726</v>
      </c>
    </row>
    <row r="311" spans="1:14" s="14" customFormat="1" ht="12.75">
      <c r="A311" s="33" t="s">
        <v>284</v>
      </c>
      <c r="B311" s="15" t="s">
        <v>292</v>
      </c>
      <c r="C311" s="13">
        <v>0</v>
      </c>
      <c r="D311" s="9">
        <f>'[1]Calculated Data'!U296</f>
        <v>747116.5740564069</v>
      </c>
      <c r="G311" s="14">
        <v>0.85</v>
      </c>
      <c r="H311" s="14">
        <f t="shared" si="43"/>
        <v>635049.0879479458</v>
      </c>
      <c r="I311" s="14">
        <v>0.15</v>
      </c>
      <c r="J311" s="14">
        <f t="shared" si="44"/>
        <v>112067.48610846103</v>
      </c>
      <c r="L311" s="14">
        <f t="shared" si="45"/>
        <v>0</v>
      </c>
      <c r="M311" s="13">
        <v>0</v>
      </c>
      <c r="N311" s="3">
        <f t="shared" si="40"/>
        <v>635049.0879479458</v>
      </c>
    </row>
    <row r="312" spans="1:14" s="14" customFormat="1" ht="12.75">
      <c r="A312" s="33" t="s">
        <v>284</v>
      </c>
      <c r="B312" s="15" t="s">
        <v>293</v>
      </c>
      <c r="C312" s="13">
        <v>0</v>
      </c>
      <c r="D312" s="9">
        <f>'[1]Calculated Data'!U297</f>
        <v>1.8167326813780182</v>
      </c>
      <c r="G312" s="14">
        <v>1</v>
      </c>
      <c r="H312" s="14">
        <f t="shared" si="43"/>
        <v>1.8167326813780182</v>
      </c>
      <c r="J312" s="14">
        <f t="shared" si="44"/>
        <v>0</v>
      </c>
      <c r="L312" s="14">
        <f t="shared" si="45"/>
        <v>0</v>
      </c>
      <c r="M312" s="13">
        <v>0</v>
      </c>
      <c r="N312" s="3">
        <f t="shared" si="40"/>
        <v>1.8167326813780182</v>
      </c>
    </row>
    <row r="313" spans="1:14" s="14" customFormat="1" ht="12.75">
      <c r="A313" s="33" t="s">
        <v>284</v>
      </c>
      <c r="B313" s="15" t="s">
        <v>294</v>
      </c>
      <c r="C313" s="13">
        <v>145306</v>
      </c>
      <c r="D313" s="9" t="str">
        <f>'[1]Calculated Data'!U298</f>
        <v> </v>
      </c>
      <c r="E313" s="14">
        <v>1</v>
      </c>
      <c r="F313" s="14">
        <v>145306</v>
      </c>
      <c r="M313" s="13">
        <v>0</v>
      </c>
      <c r="N313" s="3">
        <f t="shared" si="40"/>
        <v>145306</v>
      </c>
    </row>
    <row r="314" spans="1:14" s="14" customFormat="1" ht="12.75">
      <c r="A314" s="33" t="s">
        <v>284</v>
      </c>
      <c r="B314" s="15" t="s">
        <v>295</v>
      </c>
      <c r="C314" s="13">
        <v>83256</v>
      </c>
      <c r="D314" s="9" t="str">
        <f>'[1]Calculated Data'!U299</f>
        <v> </v>
      </c>
      <c r="E314" s="14">
        <v>1</v>
      </c>
      <c r="F314" s="14">
        <v>83256</v>
      </c>
      <c r="M314" s="13">
        <v>0</v>
      </c>
      <c r="N314" s="3">
        <f t="shared" si="40"/>
        <v>83256</v>
      </c>
    </row>
    <row r="315" spans="1:14" s="14" customFormat="1" ht="12.75">
      <c r="A315" s="33" t="s">
        <v>284</v>
      </c>
      <c r="B315" s="15" t="s">
        <v>296</v>
      </c>
      <c r="C315" s="13">
        <v>165930</v>
      </c>
      <c r="D315" s="9" t="str">
        <f>'[1]Calculated Data'!U300</f>
        <v> </v>
      </c>
      <c r="E315" s="14">
        <v>1</v>
      </c>
      <c r="F315" s="14">
        <v>165930</v>
      </c>
      <c r="M315" s="13">
        <v>0</v>
      </c>
      <c r="N315" s="3">
        <f t="shared" si="40"/>
        <v>165930</v>
      </c>
    </row>
    <row r="316" spans="1:14" s="14" customFormat="1" ht="12.75">
      <c r="A316" s="33" t="s">
        <v>284</v>
      </c>
      <c r="B316" s="15" t="s">
        <v>101</v>
      </c>
      <c r="C316" s="13">
        <v>75934</v>
      </c>
      <c r="D316" s="9" t="str">
        <f>'[1]Calculated Data'!U301</f>
        <v> </v>
      </c>
      <c r="E316" s="14">
        <v>1</v>
      </c>
      <c r="F316" s="14">
        <v>75934</v>
      </c>
      <c r="M316" s="13">
        <v>0</v>
      </c>
      <c r="N316" s="3">
        <f t="shared" si="40"/>
        <v>75934</v>
      </c>
    </row>
    <row r="317" spans="1:14" s="14" customFormat="1" ht="12.75">
      <c r="A317" s="33" t="s">
        <v>284</v>
      </c>
      <c r="B317" s="15" t="s">
        <v>297</v>
      </c>
      <c r="C317" s="13">
        <v>0</v>
      </c>
      <c r="D317" s="9">
        <f>'[1]Calculated Data'!U302</f>
        <v>241351.48056766606</v>
      </c>
      <c r="G317" s="14">
        <v>0.85</v>
      </c>
      <c r="H317" s="14">
        <f>D317*G317</f>
        <v>205148.75848251616</v>
      </c>
      <c r="J317" s="14">
        <f>D317*I317</f>
        <v>0</v>
      </c>
      <c r="K317" s="14">
        <v>0.15</v>
      </c>
      <c r="L317" s="14">
        <f>D317*K317</f>
        <v>36202.72208514991</v>
      </c>
      <c r="M317" s="13">
        <v>0</v>
      </c>
      <c r="N317" s="3">
        <f t="shared" si="40"/>
        <v>241351.48056766606</v>
      </c>
    </row>
    <row r="318" spans="1:14" s="14" customFormat="1" ht="12.75">
      <c r="A318" s="33" t="s">
        <v>284</v>
      </c>
      <c r="B318" s="15" t="s">
        <v>298</v>
      </c>
      <c r="C318" s="13">
        <v>0</v>
      </c>
      <c r="D318" s="9">
        <f>'[1]Calculated Data'!U303</f>
        <v>195288.65552307313</v>
      </c>
      <c r="G318" s="14">
        <v>0.85</v>
      </c>
      <c r="H318" s="14">
        <f>D318*G318</f>
        <v>165995.35719461215</v>
      </c>
      <c r="J318" s="14">
        <f>D318*I318</f>
        <v>0</v>
      </c>
      <c r="K318" s="14">
        <v>0.15</v>
      </c>
      <c r="L318" s="14">
        <f>D318*K318</f>
        <v>29293.29832846097</v>
      </c>
      <c r="M318" s="13">
        <v>0</v>
      </c>
      <c r="N318" s="3">
        <f t="shared" si="40"/>
        <v>195288.65552307313</v>
      </c>
    </row>
    <row r="319" spans="1:14" s="14" customFormat="1" ht="12.75">
      <c r="A319" s="33" t="s">
        <v>284</v>
      </c>
      <c r="B319" s="15" t="s">
        <v>299</v>
      </c>
      <c r="C319" s="13">
        <v>0</v>
      </c>
      <c r="D319" s="9">
        <f>'[1]Calculated Data'!U304</f>
        <v>34572.62012667993</v>
      </c>
      <c r="G319" s="14">
        <v>1</v>
      </c>
      <c r="H319" s="14">
        <f>D319*G319</f>
        <v>34572.62012667993</v>
      </c>
      <c r="J319" s="14">
        <f>D319*I319</f>
        <v>0</v>
      </c>
      <c r="L319" s="14">
        <f>D319*K319</f>
        <v>0</v>
      </c>
      <c r="M319" s="13">
        <v>0</v>
      </c>
      <c r="N319" s="3">
        <f t="shared" si="40"/>
        <v>34572.62012667993</v>
      </c>
    </row>
    <row r="320" spans="1:14" s="14" customFormat="1" ht="12.75">
      <c r="A320" s="33" t="s">
        <v>284</v>
      </c>
      <c r="B320" s="15" t="s">
        <v>300</v>
      </c>
      <c r="C320" s="13">
        <v>40996</v>
      </c>
      <c r="D320" s="9" t="str">
        <f>'[1]Calculated Data'!U305</f>
        <v> </v>
      </c>
      <c r="E320" s="14">
        <v>1</v>
      </c>
      <c r="F320" s="14">
        <v>40996</v>
      </c>
      <c r="M320" s="13">
        <v>0</v>
      </c>
      <c r="N320" s="3">
        <f t="shared" si="40"/>
        <v>40996</v>
      </c>
    </row>
    <row r="321" spans="1:14" s="14" customFormat="1" ht="12.75">
      <c r="A321" s="33" t="s">
        <v>284</v>
      </c>
      <c r="B321" s="15" t="s">
        <v>301</v>
      </c>
      <c r="C321" s="13">
        <v>0</v>
      </c>
      <c r="D321" s="9">
        <f>'[1]Calculated Data'!U306</f>
        <v>9666.16687700287</v>
      </c>
      <c r="G321" s="14">
        <v>1</v>
      </c>
      <c r="H321" s="14">
        <f>D321*G321</f>
        <v>9666.16687700287</v>
      </c>
      <c r="J321" s="14">
        <f>D321*I321</f>
        <v>0</v>
      </c>
      <c r="L321" s="14">
        <f>D321*K321</f>
        <v>0</v>
      </c>
      <c r="M321" s="13">
        <v>0</v>
      </c>
      <c r="N321" s="3">
        <f t="shared" si="40"/>
        <v>9666.16687700287</v>
      </c>
    </row>
    <row r="322" spans="1:14" s="14" customFormat="1" ht="12.75">
      <c r="A322" s="33" t="s">
        <v>284</v>
      </c>
      <c r="B322" s="15" t="s">
        <v>302</v>
      </c>
      <c r="C322" s="13">
        <v>0</v>
      </c>
      <c r="D322" s="9">
        <f>'[1]Calculated Data'!U307</f>
        <v>5642.70724647975</v>
      </c>
      <c r="G322" s="14">
        <v>1</v>
      </c>
      <c r="H322" s="14">
        <f>D322*G322</f>
        <v>5642.70724647975</v>
      </c>
      <c r="J322" s="14">
        <f>D322*I322</f>
        <v>0</v>
      </c>
      <c r="L322" s="14">
        <f>D322*K322</f>
        <v>0</v>
      </c>
      <c r="M322" s="13">
        <v>0</v>
      </c>
      <c r="N322" s="3">
        <f t="shared" si="40"/>
        <v>5642.70724647975</v>
      </c>
    </row>
    <row r="323" spans="1:14" s="14" customFormat="1" ht="12.75">
      <c r="A323" s="33" t="s">
        <v>284</v>
      </c>
      <c r="B323" s="15" t="s">
        <v>303</v>
      </c>
      <c r="C323" s="13">
        <v>8474</v>
      </c>
      <c r="D323" s="9" t="str">
        <f>'[1]Calculated Data'!U308</f>
        <v> </v>
      </c>
      <c r="E323" s="14">
        <v>1</v>
      </c>
      <c r="F323" s="14">
        <f>C323</f>
        <v>8474</v>
      </c>
      <c r="M323" s="13">
        <v>0</v>
      </c>
      <c r="N323" s="3">
        <f t="shared" si="40"/>
        <v>8474</v>
      </c>
    </row>
    <row r="324" spans="1:14" s="14" customFormat="1" ht="12.75">
      <c r="A324" s="33" t="s">
        <v>284</v>
      </c>
      <c r="B324" s="15" t="s">
        <v>304</v>
      </c>
      <c r="C324" s="13">
        <v>0</v>
      </c>
      <c r="D324" s="9">
        <f>'[1]Calculated Data'!U309</f>
        <v>275920.35727125953</v>
      </c>
      <c r="G324" s="14">
        <v>0.85</v>
      </c>
      <c r="H324" s="14">
        <f>D324*G324</f>
        <v>234532.3036805706</v>
      </c>
      <c r="J324" s="14">
        <f>D324*I324</f>
        <v>0</v>
      </c>
      <c r="K324" s="14">
        <v>0.15</v>
      </c>
      <c r="L324" s="14">
        <f>D324*K324</f>
        <v>41388.05359068893</v>
      </c>
      <c r="M324" s="13">
        <v>0</v>
      </c>
      <c r="N324" s="3">
        <f aca="true" t="shared" si="46" ref="N324:N387">C324+H324+L324+M324</f>
        <v>275920.35727125953</v>
      </c>
    </row>
    <row r="325" spans="1:14" s="14" customFormat="1" ht="12.75">
      <c r="A325" s="33" t="s">
        <v>284</v>
      </c>
      <c r="B325" s="15" t="s">
        <v>305</v>
      </c>
      <c r="C325" s="13">
        <v>36011</v>
      </c>
      <c r="D325" s="9" t="str">
        <f>'[1]Calculated Data'!U310</f>
        <v> </v>
      </c>
      <c r="E325" s="14">
        <v>1</v>
      </c>
      <c r="F325" s="14">
        <v>36011</v>
      </c>
      <c r="M325" s="13">
        <v>0</v>
      </c>
      <c r="N325" s="3">
        <f t="shared" si="46"/>
        <v>36011</v>
      </c>
    </row>
    <row r="326" spans="1:14" s="14" customFormat="1" ht="12.75">
      <c r="A326" s="33" t="s">
        <v>284</v>
      </c>
      <c r="B326" s="15" t="s">
        <v>306</v>
      </c>
      <c r="C326" s="13">
        <v>0</v>
      </c>
      <c r="D326" s="9">
        <f>'[1]Calculated Data'!U311</f>
        <v>57594.597609408826</v>
      </c>
      <c r="G326" s="14">
        <v>0.85</v>
      </c>
      <c r="H326" s="14">
        <f>D326*G326</f>
        <v>48955.407967997504</v>
      </c>
      <c r="J326" s="14">
        <f>D326*I326</f>
        <v>0</v>
      </c>
      <c r="K326" s="14">
        <v>0.15</v>
      </c>
      <c r="L326" s="14">
        <f>D326*K326</f>
        <v>8639.189641411323</v>
      </c>
      <c r="M326" s="13">
        <v>0</v>
      </c>
      <c r="N326" s="3">
        <f t="shared" si="46"/>
        <v>57594.597609408826</v>
      </c>
    </row>
    <row r="327" spans="1:14" s="14" customFormat="1" ht="12.75">
      <c r="A327" s="33" t="s">
        <v>284</v>
      </c>
      <c r="B327" s="15" t="s">
        <v>307</v>
      </c>
      <c r="C327" s="13">
        <v>0</v>
      </c>
      <c r="D327" s="9">
        <f>'[1]Calculated Data'!U312</f>
        <v>597415.2347991422</v>
      </c>
      <c r="G327" s="14">
        <v>0.85</v>
      </c>
      <c r="H327" s="14">
        <f>D327*G327</f>
        <v>507802.9495792709</v>
      </c>
      <c r="I327" s="14">
        <v>0.15</v>
      </c>
      <c r="J327" s="14">
        <f>D327*I327</f>
        <v>89612.28521987134</v>
      </c>
      <c r="L327" s="14">
        <f>D327*K327</f>
        <v>0</v>
      </c>
      <c r="M327" s="13">
        <v>0</v>
      </c>
      <c r="N327" s="3">
        <f t="shared" si="46"/>
        <v>507802.9495792709</v>
      </c>
    </row>
    <row r="328" spans="1:14" s="14" customFormat="1" ht="12.75">
      <c r="A328" s="33" t="s">
        <v>284</v>
      </c>
      <c r="B328" s="15" t="s">
        <v>308</v>
      </c>
      <c r="C328" s="13">
        <v>0</v>
      </c>
      <c r="D328" s="9">
        <f>'[1]Calculated Data'!U313</f>
        <v>473237.6025043202</v>
      </c>
      <c r="G328" s="14">
        <v>0.8</v>
      </c>
      <c r="H328" s="14">
        <f>D328*G328</f>
        <v>378590.0820034562</v>
      </c>
      <c r="I328" s="14">
        <v>0.13</v>
      </c>
      <c r="J328" s="14">
        <f>D328*I328</f>
        <v>61520.88832556163</v>
      </c>
      <c r="K328" s="14">
        <v>0.07</v>
      </c>
      <c r="L328" s="14">
        <f>D328*K328</f>
        <v>33126.63217530242</v>
      </c>
      <c r="M328" s="13">
        <v>0</v>
      </c>
      <c r="N328" s="3">
        <f t="shared" si="46"/>
        <v>411716.7141787586</v>
      </c>
    </row>
    <row r="329" spans="1:14" s="14" customFormat="1" ht="12.75">
      <c r="A329" s="33" t="s">
        <v>284</v>
      </c>
      <c r="B329" s="15" t="s">
        <v>309</v>
      </c>
      <c r="C329" s="13">
        <v>2.65</v>
      </c>
      <c r="D329" s="9" t="str">
        <f>'[1]Calculated Data'!U314</f>
        <v> </v>
      </c>
      <c r="E329" s="14">
        <v>1</v>
      </c>
      <c r="F329" s="14">
        <f>C329</f>
        <v>2.65</v>
      </c>
      <c r="M329" s="13">
        <v>0</v>
      </c>
      <c r="N329" s="3">
        <f t="shared" si="46"/>
        <v>2.65</v>
      </c>
    </row>
    <row r="330" spans="1:14" s="14" customFormat="1" ht="12.75">
      <c r="A330" s="33" t="s">
        <v>284</v>
      </c>
      <c r="B330" s="15" t="s">
        <v>310</v>
      </c>
      <c r="C330" s="13">
        <v>111684</v>
      </c>
      <c r="D330" s="9" t="str">
        <f>'[1]Calculated Data'!U315</f>
        <v> </v>
      </c>
      <c r="E330" s="14">
        <v>1</v>
      </c>
      <c r="F330" s="14">
        <f>C330</f>
        <v>111684</v>
      </c>
      <c r="M330" s="13">
        <v>0</v>
      </c>
      <c r="N330" s="3">
        <f t="shared" si="46"/>
        <v>111684</v>
      </c>
    </row>
    <row r="331" spans="1:14" s="14" customFormat="1" ht="12.75">
      <c r="A331" s="33" t="s">
        <v>284</v>
      </c>
      <c r="B331" s="15" t="s">
        <v>311</v>
      </c>
      <c r="C331" s="13">
        <v>65415</v>
      </c>
      <c r="D331" s="9" t="str">
        <f>'[1]Calculated Data'!U316</f>
        <v> </v>
      </c>
      <c r="E331" s="14">
        <v>1</v>
      </c>
      <c r="F331" s="14">
        <v>65415</v>
      </c>
      <c r="M331" s="13">
        <v>0</v>
      </c>
      <c r="N331" s="3">
        <f t="shared" si="46"/>
        <v>65415</v>
      </c>
    </row>
    <row r="332" spans="1:14" s="12" customFormat="1" ht="12.75">
      <c r="A332" s="12" t="s">
        <v>284</v>
      </c>
      <c r="B332" s="18" t="s">
        <v>32</v>
      </c>
      <c r="C332" s="12">
        <f>SUM(C302:C331)</f>
        <v>975754.65</v>
      </c>
      <c r="D332" s="11"/>
      <c r="H332" s="12">
        <f>SUM(H302:H331)</f>
        <v>3254898.554247681</v>
      </c>
      <c r="J332" s="12">
        <f>SUM(J302:J331)</f>
        <v>389084.4091065969</v>
      </c>
      <c r="L332" s="12">
        <f>SUM(L302:L331)</f>
        <v>244468.02106281297</v>
      </c>
      <c r="M332" s="10">
        <v>0</v>
      </c>
      <c r="N332" s="12">
        <f t="shared" si="46"/>
        <v>4475121.225310494</v>
      </c>
    </row>
    <row r="333" spans="1:14" ht="12.75">
      <c r="A333" s="33" t="s">
        <v>312</v>
      </c>
      <c r="B333" s="16" t="s">
        <v>313</v>
      </c>
      <c r="C333" s="13">
        <v>0</v>
      </c>
      <c r="D333" s="9">
        <f>'[1]Calculated Data'!U317</f>
        <v>165839.9806936198</v>
      </c>
      <c r="G333" s="3">
        <v>0.85</v>
      </c>
      <c r="H333" s="3">
        <f>D333*G333</f>
        <v>140963.98358957682</v>
      </c>
      <c r="I333" s="3">
        <v>0.15</v>
      </c>
      <c r="J333" s="3">
        <f>D333*I333</f>
        <v>24875.997104042966</v>
      </c>
      <c r="K333" s="3"/>
      <c r="L333" s="3">
        <f>D333*K333</f>
        <v>0</v>
      </c>
      <c r="M333" s="13">
        <v>0</v>
      </c>
      <c r="N333" s="3">
        <f t="shared" si="46"/>
        <v>140963.98358957682</v>
      </c>
    </row>
    <row r="334" spans="1:14" ht="12.75">
      <c r="A334" s="33" t="s">
        <v>312</v>
      </c>
      <c r="B334" s="16" t="s">
        <v>314</v>
      </c>
      <c r="C334" s="13">
        <v>0</v>
      </c>
      <c r="D334" s="9">
        <f>'[1]Calculated Data'!U318</f>
        <v>590180.9141923982</v>
      </c>
      <c r="G334" s="3">
        <v>0.85</v>
      </c>
      <c r="H334" s="3">
        <f>D334*G334</f>
        <v>501653.77706353844</v>
      </c>
      <c r="I334" s="3">
        <v>0.15</v>
      </c>
      <c r="J334" s="3">
        <f>D334*I334</f>
        <v>88527.13712885973</v>
      </c>
      <c r="K334" s="3"/>
      <c r="L334" s="3">
        <f>D334*K334</f>
        <v>0</v>
      </c>
      <c r="M334" s="13">
        <v>0</v>
      </c>
      <c r="N334" s="3">
        <f t="shared" si="46"/>
        <v>501653.77706353844</v>
      </c>
    </row>
    <row r="335" spans="1:14" ht="12.75">
      <c r="A335" s="33" t="s">
        <v>312</v>
      </c>
      <c r="B335" s="16" t="s">
        <v>315</v>
      </c>
      <c r="C335" s="13">
        <v>0</v>
      </c>
      <c r="D335" s="9">
        <f>'[1]Calculated Data'!U319</f>
        <v>757014.0150849905</v>
      </c>
      <c r="G335" s="3">
        <v>0.85</v>
      </c>
      <c r="H335" s="3">
        <f>D335*G335</f>
        <v>643461.9128222419</v>
      </c>
      <c r="I335" s="3">
        <v>0.08</v>
      </c>
      <c r="J335" s="3">
        <f>D335*I335</f>
        <v>60561.121206799246</v>
      </c>
      <c r="K335" s="3">
        <v>0.07</v>
      </c>
      <c r="L335" s="3">
        <f>D335*K335</f>
        <v>52990.98105594934</v>
      </c>
      <c r="M335" s="13">
        <v>704250</v>
      </c>
      <c r="N335" s="3">
        <f t="shared" si="46"/>
        <v>1400702.8938781912</v>
      </c>
    </row>
    <row r="336" spans="1:14" ht="12.75">
      <c r="A336" s="33" t="s">
        <v>312</v>
      </c>
      <c r="B336" s="16" t="s">
        <v>316</v>
      </c>
      <c r="C336" s="13">
        <v>0</v>
      </c>
      <c r="D336" s="9">
        <f>'[1]Calculated Data'!U320</f>
        <v>755330.2608786396</v>
      </c>
      <c r="G336" s="3">
        <v>0.85</v>
      </c>
      <c r="H336" s="3">
        <f>D336*G336</f>
        <v>642030.7217468437</v>
      </c>
      <c r="I336" s="3">
        <v>0.15</v>
      </c>
      <c r="J336" s="3">
        <f>D336*I336</f>
        <v>113299.53913179594</v>
      </c>
      <c r="K336" s="3"/>
      <c r="L336" s="3">
        <f>D336*K336</f>
        <v>0</v>
      </c>
      <c r="M336" s="13">
        <v>0</v>
      </c>
      <c r="N336" s="3">
        <f t="shared" si="46"/>
        <v>642030.7217468437</v>
      </c>
    </row>
    <row r="337" spans="1:14" s="14" customFormat="1" ht="12.75">
      <c r="A337" s="33" t="s">
        <v>312</v>
      </c>
      <c r="B337" s="15" t="s">
        <v>317</v>
      </c>
      <c r="C337" s="13">
        <v>104</v>
      </c>
      <c r="D337" s="9" t="str">
        <f>'[1]Calculated Data'!U321</f>
        <v> </v>
      </c>
      <c r="E337" s="14">
        <v>1</v>
      </c>
      <c r="F337" s="14">
        <v>104</v>
      </c>
      <c r="M337" s="13">
        <v>0</v>
      </c>
      <c r="N337" s="3">
        <f t="shared" si="46"/>
        <v>104</v>
      </c>
    </row>
    <row r="338" spans="1:14" ht="12.75">
      <c r="A338" s="33" t="s">
        <v>312</v>
      </c>
      <c r="B338" s="16" t="s">
        <v>101</v>
      </c>
      <c r="C338" s="13">
        <v>0</v>
      </c>
      <c r="D338" s="9">
        <f>'[1]Calculated Data'!U322</f>
        <v>794756.485009749</v>
      </c>
      <c r="G338" s="3">
        <v>0.85</v>
      </c>
      <c r="H338" s="3">
        <f aca="true" t="shared" si="47" ref="H338:H401">D338*G338</f>
        <v>675543.0122582866</v>
      </c>
      <c r="I338" s="3">
        <v>0.08</v>
      </c>
      <c r="J338" s="3">
        <f aca="true" t="shared" si="48" ref="J338:J401">D338*I338</f>
        <v>63580.518800779915</v>
      </c>
      <c r="K338" s="3">
        <v>0.07</v>
      </c>
      <c r="L338" s="3">
        <f>D338*K338</f>
        <v>55632.95395068243</v>
      </c>
      <c r="M338" s="13">
        <v>887250</v>
      </c>
      <c r="N338" s="3">
        <f t="shared" si="46"/>
        <v>1618425.966208969</v>
      </c>
    </row>
    <row r="339" spans="1:14" ht="12.75">
      <c r="A339" s="33" t="s">
        <v>312</v>
      </c>
      <c r="B339" s="16" t="s">
        <v>318</v>
      </c>
      <c r="C339" s="13">
        <v>0</v>
      </c>
      <c r="D339" s="9">
        <f>'[1]Calculated Data'!U323</f>
        <v>884848.510205525</v>
      </c>
      <c r="G339" s="3">
        <v>0.85</v>
      </c>
      <c r="H339" s="3">
        <f t="shared" si="47"/>
        <v>752121.2336746962</v>
      </c>
      <c r="I339" s="3">
        <v>0.08</v>
      </c>
      <c r="J339" s="3">
        <f t="shared" si="48"/>
        <v>70787.880816442</v>
      </c>
      <c r="K339" s="3">
        <v>0.07</v>
      </c>
      <c r="L339" s="3">
        <f>D339*K339</f>
        <v>61939.39571438675</v>
      </c>
      <c r="M339" s="13">
        <v>510000</v>
      </c>
      <c r="N339" s="3">
        <f t="shared" si="46"/>
        <v>1324060.629389083</v>
      </c>
    </row>
    <row r="340" spans="1:14" s="12" customFormat="1" ht="12.75">
      <c r="A340" s="12" t="s">
        <v>312</v>
      </c>
      <c r="B340" s="18" t="s">
        <v>32</v>
      </c>
      <c r="C340" s="12">
        <f>SUM(C333:C339)</f>
        <v>104</v>
      </c>
      <c r="D340" s="11"/>
      <c r="F340" s="12">
        <v>104</v>
      </c>
      <c r="H340" s="12">
        <f>SUM(H333:H339)</f>
        <v>3355774.641155184</v>
      </c>
      <c r="J340" s="12">
        <f>SUM(J333:J339)</f>
        <v>421632.1941887198</v>
      </c>
      <c r="L340" s="12">
        <f>SUM(L333:L339)</f>
        <v>170563.33072101852</v>
      </c>
      <c r="M340" s="10">
        <v>2101500</v>
      </c>
      <c r="N340" s="12">
        <f t="shared" si="46"/>
        <v>5627941.971876202</v>
      </c>
    </row>
    <row r="341" spans="1:14" ht="12.75">
      <c r="A341" s="33" t="s">
        <v>319</v>
      </c>
      <c r="B341" s="16" t="s">
        <v>213</v>
      </c>
      <c r="C341" s="13">
        <v>0</v>
      </c>
      <c r="D341" s="9">
        <f>'[1]Calculated Data'!U324</f>
        <v>115571.5084563521</v>
      </c>
      <c r="G341" s="3">
        <v>0.85</v>
      </c>
      <c r="H341" s="3">
        <f t="shared" si="47"/>
        <v>98235.78218789928</v>
      </c>
      <c r="J341" s="3">
        <f t="shared" si="48"/>
        <v>0</v>
      </c>
      <c r="K341" s="3">
        <v>0.15</v>
      </c>
      <c r="L341" s="3">
        <f aca="true" t="shared" si="49" ref="L341:L373">D341*K341</f>
        <v>17335.726268452814</v>
      </c>
      <c r="M341" s="13">
        <v>0</v>
      </c>
      <c r="N341" s="3">
        <f t="shared" si="46"/>
        <v>115571.5084563521</v>
      </c>
    </row>
    <row r="342" spans="1:14" ht="12.75">
      <c r="A342" s="33" t="s">
        <v>319</v>
      </c>
      <c r="B342" s="16" t="s">
        <v>320</v>
      </c>
      <c r="C342" s="13">
        <v>0</v>
      </c>
      <c r="D342" s="9">
        <f>'[1]Calculated Data'!U325</f>
        <v>415678.61968610965</v>
      </c>
      <c r="G342" s="3">
        <v>0.85</v>
      </c>
      <c r="H342" s="3">
        <f t="shared" si="47"/>
        <v>353326.8267331932</v>
      </c>
      <c r="I342" s="3">
        <v>0.1275</v>
      </c>
      <c r="J342" s="3">
        <f t="shared" si="48"/>
        <v>52999.02400997898</v>
      </c>
      <c r="K342" s="3">
        <v>0.0225</v>
      </c>
      <c r="L342" s="3">
        <f t="shared" si="49"/>
        <v>9352.768942937468</v>
      </c>
      <c r="M342" s="13">
        <v>0</v>
      </c>
      <c r="N342" s="3">
        <f t="shared" si="46"/>
        <v>362679.5956761307</v>
      </c>
    </row>
    <row r="343" spans="1:14" ht="12.75">
      <c r="A343" s="33" t="s">
        <v>319</v>
      </c>
      <c r="B343" s="16" t="s">
        <v>63</v>
      </c>
      <c r="C343" s="13">
        <v>0</v>
      </c>
      <c r="D343" s="9">
        <f>'[1]Calculated Data'!U326</f>
        <v>414722.59114680556</v>
      </c>
      <c r="G343" s="3">
        <v>0.85</v>
      </c>
      <c r="H343" s="3">
        <f t="shared" si="47"/>
        <v>352514.2024747847</v>
      </c>
      <c r="I343" s="3">
        <v>0.08</v>
      </c>
      <c r="J343" s="3">
        <f t="shared" si="48"/>
        <v>33177.807291744444</v>
      </c>
      <c r="K343" s="3">
        <v>0.07</v>
      </c>
      <c r="L343" s="3">
        <f t="shared" si="49"/>
        <v>29030.58138027639</v>
      </c>
      <c r="M343" s="13">
        <v>0</v>
      </c>
      <c r="N343" s="3">
        <f t="shared" si="46"/>
        <v>381544.7838550611</v>
      </c>
    </row>
    <row r="344" spans="1:14" ht="12.75">
      <c r="A344" s="33" t="s">
        <v>319</v>
      </c>
      <c r="B344" s="16" t="s">
        <v>321</v>
      </c>
      <c r="C344" s="13">
        <v>0</v>
      </c>
      <c r="D344" s="9">
        <f>'[1]Calculated Data'!U327</f>
        <v>177909.62068087465</v>
      </c>
      <c r="G344" s="3">
        <v>0.85</v>
      </c>
      <c r="H344" s="3">
        <f t="shared" si="47"/>
        <v>151223.17757874346</v>
      </c>
      <c r="J344" s="3">
        <f t="shared" si="48"/>
        <v>0</v>
      </c>
      <c r="K344" s="3">
        <v>0.15</v>
      </c>
      <c r="L344" s="3">
        <f t="shared" si="49"/>
        <v>26686.443102131198</v>
      </c>
      <c r="M344" s="13">
        <v>0</v>
      </c>
      <c r="N344" s="3">
        <f t="shared" si="46"/>
        <v>177909.62068087465</v>
      </c>
    </row>
    <row r="345" spans="1:14" ht="12.75">
      <c r="A345" s="33" t="s">
        <v>319</v>
      </c>
      <c r="B345" s="16" t="s">
        <v>322</v>
      </c>
      <c r="C345" s="13">
        <v>0</v>
      </c>
      <c r="D345" s="9">
        <f>'[1]Calculated Data'!U328</f>
        <v>104245.84939956309</v>
      </c>
      <c r="G345" s="3">
        <v>0.85</v>
      </c>
      <c r="H345" s="3">
        <f t="shared" si="47"/>
        <v>88608.97198962863</v>
      </c>
      <c r="J345" s="3">
        <f t="shared" si="48"/>
        <v>0</v>
      </c>
      <c r="K345" s="3">
        <v>0.15</v>
      </c>
      <c r="L345" s="3">
        <f t="shared" si="49"/>
        <v>15636.877409934463</v>
      </c>
      <c r="M345" s="13">
        <v>0</v>
      </c>
      <c r="N345" s="3">
        <f t="shared" si="46"/>
        <v>104245.84939956309</v>
      </c>
    </row>
    <row r="346" spans="1:14" s="14" customFormat="1" ht="12.75">
      <c r="A346" s="33" t="s">
        <v>319</v>
      </c>
      <c r="B346" s="15" t="s">
        <v>323</v>
      </c>
      <c r="C346" s="13">
        <v>0</v>
      </c>
      <c r="D346" s="9">
        <f>'[1]Calculated Data'!U329</f>
        <v>99697.29391949708</v>
      </c>
      <c r="G346" s="14">
        <v>0.85</v>
      </c>
      <c r="H346" s="14">
        <f t="shared" si="47"/>
        <v>84742.69983157252</v>
      </c>
      <c r="J346" s="14">
        <f t="shared" si="48"/>
        <v>0</v>
      </c>
      <c r="K346" s="14">
        <v>0.15</v>
      </c>
      <c r="L346" s="14">
        <f t="shared" si="49"/>
        <v>14954.59408792456</v>
      </c>
      <c r="M346" s="13">
        <v>0</v>
      </c>
      <c r="N346" s="14">
        <f t="shared" si="46"/>
        <v>99697.29391949708</v>
      </c>
    </row>
    <row r="347" spans="1:14" ht="12.75">
      <c r="A347" s="33" t="s">
        <v>319</v>
      </c>
      <c r="B347" s="16" t="s">
        <v>324</v>
      </c>
      <c r="C347" s="13">
        <v>0</v>
      </c>
      <c r="D347" s="9">
        <f>'[1]Calculated Data'!U330</f>
        <v>248905.1625662712</v>
      </c>
      <c r="G347" s="3">
        <v>0.85</v>
      </c>
      <c r="H347" s="3">
        <f t="shared" si="47"/>
        <v>211569.38818133052</v>
      </c>
      <c r="J347" s="3">
        <f t="shared" si="48"/>
        <v>0</v>
      </c>
      <c r="K347" s="3">
        <v>0.15</v>
      </c>
      <c r="L347" s="3">
        <f t="shared" si="49"/>
        <v>37335.774384940676</v>
      </c>
      <c r="M347" s="13">
        <v>0</v>
      </c>
      <c r="N347" s="3">
        <f t="shared" si="46"/>
        <v>248905.1625662712</v>
      </c>
    </row>
    <row r="348" spans="1:14" ht="12.75">
      <c r="A348" s="33" t="s">
        <v>319</v>
      </c>
      <c r="B348" s="16" t="s">
        <v>23</v>
      </c>
      <c r="C348" s="13">
        <v>0</v>
      </c>
      <c r="D348" s="9">
        <f>'[1]Calculated Data'!U331</f>
        <v>1360364.8232264337</v>
      </c>
      <c r="G348" s="3">
        <v>0.85</v>
      </c>
      <c r="H348" s="3">
        <f t="shared" si="47"/>
        <v>1156310.0997424687</v>
      </c>
      <c r="I348" s="3">
        <v>0.15</v>
      </c>
      <c r="J348" s="3">
        <f t="shared" si="48"/>
        <v>204054.72348396506</v>
      </c>
      <c r="K348" s="3"/>
      <c r="L348" s="3">
        <f t="shared" si="49"/>
        <v>0</v>
      </c>
      <c r="M348" s="13">
        <v>0</v>
      </c>
      <c r="N348" s="3">
        <f t="shared" si="46"/>
        <v>1156310.0997424687</v>
      </c>
    </row>
    <row r="349" spans="1:14" ht="12.75">
      <c r="A349" s="33" t="s">
        <v>319</v>
      </c>
      <c r="B349" s="16" t="s">
        <v>325</v>
      </c>
      <c r="C349" s="13">
        <v>0</v>
      </c>
      <c r="D349" s="9">
        <f>'[1]Calculated Data'!U332</f>
        <v>75184.08908354626</v>
      </c>
      <c r="G349" s="3">
        <v>1</v>
      </c>
      <c r="H349" s="3">
        <f t="shared" si="47"/>
        <v>75184.08908354626</v>
      </c>
      <c r="J349" s="3">
        <f t="shared" si="48"/>
        <v>0</v>
      </c>
      <c r="K349" s="3"/>
      <c r="L349" s="3">
        <f t="shared" si="49"/>
        <v>0</v>
      </c>
      <c r="M349" s="13">
        <v>0</v>
      </c>
      <c r="N349" s="3">
        <f t="shared" si="46"/>
        <v>75184.08908354626</v>
      </c>
    </row>
    <row r="350" spans="1:14" ht="12.75">
      <c r="A350" s="33" t="s">
        <v>319</v>
      </c>
      <c r="B350" s="16" t="s">
        <v>194</v>
      </c>
      <c r="C350" s="13">
        <v>0</v>
      </c>
      <c r="D350" s="9">
        <f>'[1]Calculated Data'!U333</f>
        <v>303769.73818572256</v>
      </c>
      <c r="G350" s="3">
        <v>0.85</v>
      </c>
      <c r="H350" s="3">
        <f t="shared" si="47"/>
        <v>258204.27745786417</v>
      </c>
      <c r="J350" s="3">
        <f t="shared" si="48"/>
        <v>0</v>
      </c>
      <c r="K350" s="3">
        <v>0.15</v>
      </c>
      <c r="L350" s="3">
        <f t="shared" si="49"/>
        <v>45565.46072785838</v>
      </c>
      <c r="M350" s="13">
        <v>0</v>
      </c>
      <c r="N350" s="3">
        <f t="shared" si="46"/>
        <v>303769.73818572256</v>
      </c>
    </row>
    <row r="351" spans="1:14" ht="12.75">
      <c r="A351" s="33" t="s">
        <v>319</v>
      </c>
      <c r="B351" s="16" t="s">
        <v>326</v>
      </c>
      <c r="C351" s="13">
        <v>0</v>
      </c>
      <c r="D351" s="9">
        <f>'[1]Calculated Data'!U334</f>
        <v>207841.08568658895</v>
      </c>
      <c r="G351" s="3">
        <v>0.85</v>
      </c>
      <c r="H351" s="3">
        <f t="shared" si="47"/>
        <v>176664.9228336006</v>
      </c>
      <c r="J351" s="3">
        <f t="shared" si="48"/>
        <v>0</v>
      </c>
      <c r="K351" s="3">
        <v>0.15</v>
      </c>
      <c r="L351" s="3">
        <f t="shared" si="49"/>
        <v>31176.162852988342</v>
      </c>
      <c r="M351" s="13">
        <v>0</v>
      </c>
      <c r="N351" s="3">
        <f t="shared" si="46"/>
        <v>207841.08568658895</v>
      </c>
    </row>
    <row r="352" spans="1:14" ht="12.75">
      <c r="A352" s="33" t="s">
        <v>319</v>
      </c>
      <c r="B352" s="16" t="s">
        <v>149</v>
      </c>
      <c r="C352" s="13">
        <v>0</v>
      </c>
      <c r="D352" s="9">
        <f>'[1]Calculated Data'!U335</f>
        <v>76662.8067499728</v>
      </c>
      <c r="G352" s="3">
        <v>1</v>
      </c>
      <c r="H352" s="3">
        <f t="shared" si="47"/>
        <v>76662.8067499728</v>
      </c>
      <c r="J352" s="3">
        <f t="shared" si="48"/>
        <v>0</v>
      </c>
      <c r="K352" s="3"/>
      <c r="L352" s="3">
        <f t="shared" si="49"/>
        <v>0</v>
      </c>
      <c r="M352" s="13">
        <v>0</v>
      </c>
      <c r="N352" s="3">
        <f t="shared" si="46"/>
        <v>76662.8067499728</v>
      </c>
    </row>
    <row r="353" spans="1:14" ht="12.75">
      <c r="A353" s="33" t="s">
        <v>319</v>
      </c>
      <c r="B353" s="16" t="s">
        <v>196</v>
      </c>
      <c r="C353" s="13">
        <v>0</v>
      </c>
      <c r="D353" s="9">
        <f>'[1]Calculated Data'!U336</f>
        <v>145423.82889583192</v>
      </c>
      <c r="G353" s="3">
        <v>0.85</v>
      </c>
      <c r="H353" s="3">
        <f t="shared" si="47"/>
        <v>123610.25456145713</v>
      </c>
      <c r="J353" s="3">
        <f t="shared" si="48"/>
        <v>0</v>
      </c>
      <c r="K353" s="3">
        <v>0.15</v>
      </c>
      <c r="L353" s="3">
        <f t="shared" si="49"/>
        <v>21813.574334374785</v>
      </c>
      <c r="M353" s="13">
        <v>0</v>
      </c>
      <c r="N353" s="3">
        <f t="shared" si="46"/>
        <v>145423.82889583192</v>
      </c>
    </row>
    <row r="354" spans="1:14" ht="12.75">
      <c r="A354" s="33" t="s">
        <v>319</v>
      </c>
      <c r="B354" s="16" t="s">
        <v>150</v>
      </c>
      <c r="C354" s="13">
        <v>0</v>
      </c>
      <c r="D354" s="9">
        <f>'[1]Calculated Data'!U337</f>
        <v>176572.07835667112</v>
      </c>
      <c r="G354" s="3">
        <v>0.85</v>
      </c>
      <c r="H354" s="3">
        <f t="shared" si="47"/>
        <v>150086.26660317046</v>
      </c>
      <c r="J354" s="3">
        <f t="shared" si="48"/>
        <v>0</v>
      </c>
      <c r="K354" s="3">
        <v>0.15</v>
      </c>
      <c r="L354" s="3">
        <f t="shared" si="49"/>
        <v>26485.811753500668</v>
      </c>
      <c r="M354" s="13">
        <v>0</v>
      </c>
      <c r="N354" s="3">
        <f t="shared" si="46"/>
        <v>176572.07835667112</v>
      </c>
    </row>
    <row r="355" spans="1:14" ht="12.75">
      <c r="A355" s="33" t="s">
        <v>319</v>
      </c>
      <c r="B355" s="16" t="s">
        <v>197</v>
      </c>
      <c r="C355" s="13">
        <v>0</v>
      </c>
      <c r="D355" s="9">
        <f>'[1]Calculated Data'!U338</f>
        <v>139059.9165254053</v>
      </c>
      <c r="G355" s="3">
        <v>0.85</v>
      </c>
      <c r="H355" s="3">
        <f t="shared" si="47"/>
        <v>118200.92904659451</v>
      </c>
      <c r="J355" s="3">
        <f t="shared" si="48"/>
        <v>0</v>
      </c>
      <c r="K355" s="3">
        <v>0.15</v>
      </c>
      <c r="L355" s="3">
        <f t="shared" si="49"/>
        <v>20858.987478810795</v>
      </c>
      <c r="M355" s="13">
        <v>0</v>
      </c>
      <c r="N355" s="3">
        <f t="shared" si="46"/>
        <v>139059.9165254053</v>
      </c>
    </row>
    <row r="356" spans="1:14" ht="12.75">
      <c r="A356" s="33" t="s">
        <v>319</v>
      </c>
      <c r="B356" s="16" t="s">
        <v>327</v>
      </c>
      <c r="C356" s="13">
        <v>0</v>
      </c>
      <c r="D356" s="9">
        <f>'[1]Calculated Data'!U339</f>
        <v>114776.41629645324</v>
      </c>
      <c r="G356" s="3">
        <v>0.85</v>
      </c>
      <c r="H356" s="3">
        <f t="shared" si="47"/>
        <v>97559.95385198525</v>
      </c>
      <c r="J356" s="3">
        <f t="shared" si="48"/>
        <v>0</v>
      </c>
      <c r="K356" s="3">
        <v>0.15</v>
      </c>
      <c r="L356" s="3">
        <f t="shared" si="49"/>
        <v>17216.462444467987</v>
      </c>
      <c r="M356" s="13">
        <v>0</v>
      </c>
      <c r="N356" s="3">
        <f t="shared" si="46"/>
        <v>114776.41629645324</v>
      </c>
    </row>
    <row r="357" spans="1:14" ht="12.75">
      <c r="A357" s="33" t="s">
        <v>319</v>
      </c>
      <c r="B357" s="16" t="s">
        <v>328</v>
      </c>
      <c r="C357" s="13">
        <v>0</v>
      </c>
      <c r="D357" s="9">
        <f>'[1]Calculated Data'!U340</f>
        <v>74258.11754854333</v>
      </c>
      <c r="G357" s="3">
        <v>1</v>
      </c>
      <c r="H357" s="3">
        <f t="shared" si="47"/>
        <v>74258.11754854333</v>
      </c>
      <c r="J357" s="3">
        <f t="shared" si="48"/>
        <v>0</v>
      </c>
      <c r="K357" s="3"/>
      <c r="L357" s="3">
        <f t="shared" si="49"/>
        <v>0</v>
      </c>
      <c r="M357" s="13">
        <v>0</v>
      </c>
      <c r="N357" s="3">
        <f t="shared" si="46"/>
        <v>74258.11754854333</v>
      </c>
    </row>
    <row r="358" spans="1:14" ht="12.75">
      <c r="A358" s="33" t="s">
        <v>319</v>
      </c>
      <c r="B358" s="16" t="s">
        <v>329</v>
      </c>
      <c r="C358" s="13">
        <v>0</v>
      </c>
      <c r="D358" s="9">
        <f>'[1]Calculated Data'!U341</f>
        <v>104735.73049862057</v>
      </c>
      <c r="G358" s="3">
        <v>0.85</v>
      </c>
      <c r="H358" s="3">
        <f t="shared" si="47"/>
        <v>89025.37092382749</v>
      </c>
      <c r="I358" s="3">
        <v>0.15</v>
      </c>
      <c r="J358" s="3">
        <f t="shared" si="48"/>
        <v>15710.359574793085</v>
      </c>
      <c r="K358" s="3"/>
      <c r="L358" s="3">
        <f t="shared" si="49"/>
        <v>0</v>
      </c>
      <c r="M358" s="13">
        <v>0</v>
      </c>
      <c r="N358" s="3">
        <f t="shared" si="46"/>
        <v>89025.37092382749</v>
      </c>
    </row>
    <row r="359" spans="1:14" ht="12.75">
      <c r="A359" s="33" t="s">
        <v>319</v>
      </c>
      <c r="B359" s="16" t="s">
        <v>75</v>
      </c>
      <c r="C359" s="13">
        <v>0</v>
      </c>
      <c r="D359" s="9">
        <f>'[1]Calculated Data'!U342</f>
        <v>26030.967937962472</v>
      </c>
      <c r="G359" s="3">
        <v>1</v>
      </c>
      <c r="H359" s="3">
        <f t="shared" si="47"/>
        <v>26030.967937962472</v>
      </c>
      <c r="J359" s="3">
        <f t="shared" si="48"/>
        <v>0</v>
      </c>
      <c r="K359" s="3"/>
      <c r="L359" s="3">
        <f t="shared" si="49"/>
        <v>0</v>
      </c>
      <c r="M359" s="13">
        <v>0</v>
      </c>
      <c r="N359" s="3">
        <f t="shared" si="46"/>
        <v>26030.967937962472</v>
      </c>
    </row>
    <row r="360" spans="1:14" ht="12.75">
      <c r="A360" s="33" t="s">
        <v>319</v>
      </c>
      <c r="B360" s="16" t="s">
        <v>330</v>
      </c>
      <c r="C360" s="13">
        <v>0</v>
      </c>
      <c r="D360" s="9">
        <f>'[1]Calculated Data'!U343</f>
        <v>612.3589242175692</v>
      </c>
      <c r="G360" s="3">
        <v>1</v>
      </c>
      <c r="H360" s="3">
        <f t="shared" si="47"/>
        <v>612.3589242175692</v>
      </c>
      <c r="J360" s="3">
        <f t="shared" si="48"/>
        <v>0</v>
      </c>
      <c r="K360" s="3"/>
      <c r="L360" s="3">
        <f t="shared" si="49"/>
        <v>0</v>
      </c>
      <c r="M360" s="13">
        <v>0</v>
      </c>
      <c r="N360" s="3">
        <f t="shared" si="46"/>
        <v>612.3589242175692</v>
      </c>
    </row>
    <row r="361" spans="1:14" ht="12.75">
      <c r="A361" s="33" t="s">
        <v>319</v>
      </c>
      <c r="B361" s="16" t="s">
        <v>331</v>
      </c>
      <c r="C361" s="13">
        <v>0</v>
      </c>
      <c r="D361" s="9">
        <f>'[1]Calculated Data'!U344</f>
        <v>27924.54227381845</v>
      </c>
      <c r="G361" s="3">
        <v>1</v>
      </c>
      <c r="H361" s="3">
        <f t="shared" si="47"/>
        <v>27924.54227381845</v>
      </c>
      <c r="J361" s="3">
        <f t="shared" si="48"/>
        <v>0</v>
      </c>
      <c r="K361" s="3"/>
      <c r="L361" s="3">
        <f t="shared" si="49"/>
        <v>0</v>
      </c>
      <c r="M361" s="13">
        <v>0</v>
      </c>
      <c r="N361" s="3">
        <f t="shared" si="46"/>
        <v>27924.54227381845</v>
      </c>
    </row>
    <row r="362" spans="1:14" ht="12.75">
      <c r="A362" s="33" t="s">
        <v>319</v>
      </c>
      <c r="B362" s="16" t="s">
        <v>27</v>
      </c>
      <c r="C362" s="13">
        <v>0</v>
      </c>
      <c r="D362" s="9">
        <f>'[1]Calculated Data'!U345</f>
        <v>1361619.9689234733</v>
      </c>
      <c r="G362" s="3">
        <v>0.85</v>
      </c>
      <c r="H362" s="3">
        <f t="shared" si="47"/>
        <v>1157376.9735849523</v>
      </c>
      <c r="I362" s="3">
        <v>0.08</v>
      </c>
      <c r="J362" s="3">
        <f t="shared" si="48"/>
        <v>108929.59751387786</v>
      </c>
      <c r="K362" s="3">
        <v>0.07</v>
      </c>
      <c r="L362" s="3">
        <f t="shared" si="49"/>
        <v>95313.39782464314</v>
      </c>
      <c r="M362" s="13">
        <v>0</v>
      </c>
      <c r="N362" s="3">
        <f t="shared" si="46"/>
        <v>1252690.3714095955</v>
      </c>
    </row>
    <row r="363" spans="1:14" ht="12.75">
      <c r="A363" s="33" t="s">
        <v>319</v>
      </c>
      <c r="B363" s="16" t="s">
        <v>332</v>
      </c>
      <c r="C363" s="13">
        <v>0</v>
      </c>
      <c r="D363" s="9">
        <f>'[1]Calculated Data'!U346</f>
        <v>3228.4197953960147</v>
      </c>
      <c r="G363" s="3">
        <v>1</v>
      </c>
      <c r="H363" s="3">
        <f t="shared" si="47"/>
        <v>3228.4197953960147</v>
      </c>
      <c r="J363" s="3">
        <f t="shared" si="48"/>
        <v>0</v>
      </c>
      <c r="K363" s="3"/>
      <c r="L363" s="3">
        <f t="shared" si="49"/>
        <v>0</v>
      </c>
      <c r="M363" s="13">
        <v>0</v>
      </c>
      <c r="N363" s="3">
        <f t="shared" si="46"/>
        <v>3228.4197953960147</v>
      </c>
    </row>
    <row r="364" spans="1:14" ht="12.75">
      <c r="A364" s="33" t="s">
        <v>319</v>
      </c>
      <c r="B364" s="16" t="s">
        <v>81</v>
      </c>
      <c r="C364" s="13">
        <v>0</v>
      </c>
      <c r="D364" s="9">
        <f>'[1]Calculated Data'!U347</f>
        <v>787685.5962360182</v>
      </c>
      <c r="G364" s="3">
        <v>0.85</v>
      </c>
      <c r="H364" s="3">
        <f t="shared" si="47"/>
        <v>669532.7568006155</v>
      </c>
      <c r="I364" s="3">
        <v>0.08</v>
      </c>
      <c r="J364" s="3">
        <f t="shared" si="48"/>
        <v>63014.84769888146</v>
      </c>
      <c r="K364" s="3">
        <v>0.07</v>
      </c>
      <c r="L364" s="3">
        <f t="shared" si="49"/>
        <v>55137.99173652128</v>
      </c>
      <c r="M364" s="13">
        <v>0</v>
      </c>
      <c r="N364" s="3">
        <f t="shared" si="46"/>
        <v>724670.7485371367</v>
      </c>
    </row>
    <row r="365" spans="1:14" ht="12.75">
      <c r="A365" s="33" t="s">
        <v>319</v>
      </c>
      <c r="B365" s="16" t="s">
        <v>333</v>
      </c>
      <c r="C365" s="13">
        <v>0</v>
      </c>
      <c r="D365" s="9">
        <f>'[1]Calculated Data'!U348</f>
        <v>230295.9676450161</v>
      </c>
      <c r="G365" s="3">
        <v>0.85</v>
      </c>
      <c r="H365" s="3">
        <f t="shared" si="47"/>
        <v>195751.57249826367</v>
      </c>
      <c r="J365" s="3">
        <f t="shared" si="48"/>
        <v>0</v>
      </c>
      <c r="K365" s="3">
        <v>0.15</v>
      </c>
      <c r="L365" s="3">
        <f t="shared" si="49"/>
        <v>34544.39514675241</v>
      </c>
      <c r="M365" s="13">
        <v>0</v>
      </c>
      <c r="N365" s="3">
        <f t="shared" si="46"/>
        <v>230295.9676450161</v>
      </c>
    </row>
    <row r="366" spans="1:14" ht="12.75">
      <c r="A366" s="33" t="s">
        <v>319</v>
      </c>
      <c r="B366" s="16" t="s">
        <v>334</v>
      </c>
      <c r="C366" s="13">
        <v>0</v>
      </c>
      <c r="D366" s="9">
        <f>'[1]Calculated Data'!U349</f>
        <v>590431.6815564082</v>
      </c>
      <c r="G366" s="3">
        <v>0.85</v>
      </c>
      <c r="H366" s="3">
        <f t="shared" si="47"/>
        <v>501866.92932294693</v>
      </c>
      <c r="I366" s="3">
        <v>0.08</v>
      </c>
      <c r="J366" s="3">
        <f t="shared" si="48"/>
        <v>47234.53452451265</v>
      </c>
      <c r="K366" s="3">
        <v>0.07</v>
      </c>
      <c r="L366" s="3">
        <f t="shared" si="49"/>
        <v>41330.21770894858</v>
      </c>
      <c r="M366" s="13">
        <v>0</v>
      </c>
      <c r="N366" s="3">
        <f t="shared" si="46"/>
        <v>543197.1470318955</v>
      </c>
    </row>
    <row r="367" spans="1:14" ht="12.75">
      <c r="A367" s="33" t="s">
        <v>319</v>
      </c>
      <c r="B367" s="16" t="s">
        <v>84</v>
      </c>
      <c r="C367" s="13">
        <v>0</v>
      </c>
      <c r="D367" s="9">
        <f>'[1]Calculated Data'!U350</f>
        <v>213300.62545100445</v>
      </c>
      <c r="G367" s="3">
        <v>0.85</v>
      </c>
      <c r="H367" s="3">
        <f t="shared" si="47"/>
        <v>181305.5316333538</v>
      </c>
      <c r="J367" s="3">
        <f t="shared" si="48"/>
        <v>0</v>
      </c>
      <c r="K367" s="3">
        <v>0.15</v>
      </c>
      <c r="L367" s="3">
        <f t="shared" si="49"/>
        <v>31995.093817650668</v>
      </c>
      <c r="M367" s="13">
        <v>0</v>
      </c>
      <c r="N367" s="3">
        <f t="shared" si="46"/>
        <v>213300.62545100445</v>
      </c>
    </row>
    <row r="368" spans="1:14" ht="12.75">
      <c r="A368" s="33" t="s">
        <v>319</v>
      </c>
      <c r="B368" s="16" t="s">
        <v>335</v>
      </c>
      <c r="C368" s="13">
        <v>0</v>
      </c>
      <c r="D368" s="9">
        <f>'[1]Calculated Data'!U351</f>
        <v>46420.35055397964</v>
      </c>
      <c r="G368" s="3">
        <v>1</v>
      </c>
      <c r="H368" s="3">
        <f t="shared" si="47"/>
        <v>46420.35055397964</v>
      </c>
      <c r="J368" s="3">
        <f t="shared" si="48"/>
        <v>0</v>
      </c>
      <c r="K368" s="3"/>
      <c r="L368" s="3">
        <f t="shared" si="49"/>
        <v>0</v>
      </c>
      <c r="M368" s="13">
        <v>0</v>
      </c>
      <c r="N368" s="3">
        <f t="shared" si="46"/>
        <v>46420.35055397964</v>
      </c>
    </row>
    <row r="369" spans="1:14" ht="12.75">
      <c r="A369" s="33" t="s">
        <v>319</v>
      </c>
      <c r="B369" s="16" t="s">
        <v>207</v>
      </c>
      <c r="C369" s="13">
        <v>0</v>
      </c>
      <c r="D369" s="9">
        <f>'[1]Calculated Data'!U352</f>
        <v>36721.07678517628</v>
      </c>
      <c r="G369" s="3">
        <v>1</v>
      </c>
      <c r="H369" s="3">
        <f t="shared" si="47"/>
        <v>36721.07678517628</v>
      </c>
      <c r="J369" s="3">
        <f t="shared" si="48"/>
        <v>0</v>
      </c>
      <c r="K369" s="3"/>
      <c r="L369" s="3">
        <f t="shared" si="49"/>
        <v>0</v>
      </c>
      <c r="M369" s="13">
        <v>0</v>
      </c>
      <c r="N369" s="3">
        <f t="shared" si="46"/>
        <v>36721.07678517628</v>
      </c>
    </row>
    <row r="370" spans="1:14" ht="12.75">
      <c r="A370" s="33" t="s">
        <v>319</v>
      </c>
      <c r="B370" s="16" t="s">
        <v>269</v>
      </c>
      <c r="C370" s="13">
        <v>0</v>
      </c>
      <c r="D370" s="9">
        <f>'[1]Calculated Data'!U353</f>
        <v>603065.3292032472</v>
      </c>
      <c r="G370" s="3">
        <v>0.85</v>
      </c>
      <c r="H370" s="3">
        <f t="shared" si="47"/>
        <v>512605.5298227601</v>
      </c>
      <c r="I370" s="3">
        <v>0.08</v>
      </c>
      <c r="J370" s="3">
        <f t="shared" si="48"/>
        <v>48245.22633625978</v>
      </c>
      <c r="K370" s="3">
        <v>0.07</v>
      </c>
      <c r="L370" s="3">
        <f t="shared" si="49"/>
        <v>42214.573044227305</v>
      </c>
      <c r="M370" s="13">
        <v>0</v>
      </c>
      <c r="N370" s="3">
        <f t="shared" si="46"/>
        <v>554820.1028669873</v>
      </c>
    </row>
    <row r="371" spans="1:14" ht="12.75">
      <c r="A371" s="33" t="s">
        <v>319</v>
      </c>
      <c r="B371" s="16" t="s">
        <v>336</v>
      </c>
      <c r="C371" s="13">
        <v>0</v>
      </c>
      <c r="D371" s="9">
        <f>'[1]Calculated Data'!U354</f>
        <v>411871.48180778127</v>
      </c>
      <c r="G371" s="3">
        <v>0.85</v>
      </c>
      <c r="H371" s="3">
        <f t="shared" si="47"/>
        <v>350090.75953661406</v>
      </c>
      <c r="I371" s="3">
        <v>0.08</v>
      </c>
      <c r="J371" s="3">
        <f t="shared" si="48"/>
        <v>32949.718544622505</v>
      </c>
      <c r="K371" s="3">
        <v>0.07</v>
      </c>
      <c r="L371" s="3">
        <f t="shared" si="49"/>
        <v>28831.00372654469</v>
      </c>
      <c r="M371" s="13">
        <v>0</v>
      </c>
      <c r="N371" s="3">
        <f t="shared" si="46"/>
        <v>378921.76326315873</v>
      </c>
    </row>
    <row r="372" spans="1:14" ht="12.75">
      <c r="A372" s="33" t="s">
        <v>319</v>
      </c>
      <c r="B372" s="16" t="s">
        <v>30</v>
      </c>
      <c r="C372" s="13">
        <v>0</v>
      </c>
      <c r="D372" s="9">
        <f>'[1]Calculated Data'!U355</f>
        <v>183107.81626751693</v>
      </c>
      <c r="G372" s="3">
        <v>0.85</v>
      </c>
      <c r="H372" s="3">
        <f t="shared" si="47"/>
        <v>155641.64382738937</v>
      </c>
      <c r="J372" s="3">
        <f t="shared" si="48"/>
        <v>0</v>
      </c>
      <c r="K372" s="3">
        <v>0.15</v>
      </c>
      <c r="L372" s="3">
        <f t="shared" si="49"/>
        <v>27466.17244012754</v>
      </c>
      <c r="M372" s="13">
        <v>0</v>
      </c>
      <c r="N372" s="3">
        <f t="shared" si="46"/>
        <v>183107.8162675169</v>
      </c>
    </row>
    <row r="373" spans="1:14" s="14" customFormat="1" ht="12.75">
      <c r="A373" s="33" t="s">
        <v>319</v>
      </c>
      <c r="B373" s="15" t="s">
        <v>337</v>
      </c>
      <c r="C373" s="13">
        <v>0</v>
      </c>
      <c r="D373" s="9">
        <f>'[1]Calculated Data'!U356</f>
        <v>99940.95158381623</v>
      </c>
      <c r="G373" s="14">
        <v>0.85</v>
      </c>
      <c r="H373" s="14">
        <f t="shared" si="47"/>
        <v>84949.8088462438</v>
      </c>
      <c r="I373" s="14">
        <v>0.15</v>
      </c>
      <c r="J373" s="14">
        <f t="shared" si="48"/>
        <v>14991.142737572434</v>
      </c>
      <c r="L373" s="14">
        <f t="shared" si="49"/>
        <v>0</v>
      </c>
      <c r="M373" s="13">
        <v>0</v>
      </c>
      <c r="N373" s="14">
        <f t="shared" si="46"/>
        <v>84949.8088462438</v>
      </c>
    </row>
    <row r="374" spans="1:14" s="12" customFormat="1" ht="12.75">
      <c r="A374" s="12" t="s">
        <v>319</v>
      </c>
      <c r="B374" s="18" t="s">
        <v>32</v>
      </c>
      <c r="C374" s="10">
        <v>0</v>
      </c>
      <c r="D374" s="11"/>
      <c r="H374" s="12">
        <f>SUM(H341:H373)</f>
        <v>7686047.359523873</v>
      </c>
      <c r="J374" s="12">
        <f>SUM(J341:J373)</f>
        <v>621306.9817162083</v>
      </c>
      <c r="L374" s="12">
        <f>SUM(L341:L373)</f>
        <v>670282.0706140142</v>
      </c>
      <c r="M374" s="10">
        <v>0</v>
      </c>
      <c r="N374" s="12">
        <f t="shared" si="46"/>
        <v>8356329.430137887</v>
      </c>
    </row>
    <row r="375" spans="1:14" ht="12.75">
      <c r="A375" s="33" t="s">
        <v>338</v>
      </c>
      <c r="B375" s="16" t="s">
        <v>288</v>
      </c>
      <c r="C375" s="13">
        <v>0</v>
      </c>
      <c r="D375" s="9">
        <f>'[1]Calculated Data'!U357</f>
        <v>168901.3998126115</v>
      </c>
      <c r="G375" s="3">
        <v>0.85</v>
      </c>
      <c r="H375" s="3">
        <f t="shared" si="47"/>
        <v>143566.18984071977</v>
      </c>
      <c r="J375" s="3">
        <f t="shared" si="48"/>
        <v>0</v>
      </c>
      <c r="K375" s="3">
        <v>0.15</v>
      </c>
      <c r="L375" s="3">
        <f aca="true" t="shared" si="50" ref="L375:L403">D375*K375</f>
        <v>25335.209971891723</v>
      </c>
      <c r="M375" s="13">
        <v>0</v>
      </c>
      <c r="N375" s="3">
        <f t="shared" si="46"/>
        <v>168901.3998126115</v>
      </c>
    </row>
    <row r="376" spans="1:14" ht="12.75">
      <c r="A376" s="33" t="s">
        <v>338</v>
      </c>
      <c r="B376" s="16" t="s">
        <v>339</v>
      </c>
      <c r="C376" s="13">
        <v>0</v>
      </c>
      <c r="D376" s="9">
        <f>'[1]Calculated Data'!U358</f>
        <v>6020.287478220768</v>
      </c>
      <c r="G376" s="3">
        <v>1</v>
      </c>
      <c r="H376" s="3">
        <f t="shared" si="47"/>
        <v>6020.287478220768</v>
      </c>
      <c r="J376" s="3">
        <f t="shared" si="48"/>
        <v>0</v>
      </c>
      <c r="K376" s="3"/>
      <c r="L376" s="3">
        <f t="shared" si="50"/>
        <v>0</v>
      </c>
      <c r="M376" s="13">
        <v>0</v>
      </c>
      <c r="N376" s="3">
        <f t="shared" si="46"/>
        <v>6020.287478220768</v>
      </c>
    </row>
    <row r="377" spans="1:14" ht="12.75">
      <c r="A377" s="33" t="s">
        <v>338</v>
      </c>
      <c r="B377" s="16" t="s">
        <v>340</v>
      </c>
      <c r="C377" s="13">
        <v>0</v>
      </c>
      <c r="D377" s="9">
        <f>'[1]Calculated Data'!U359</f>
        <v>5936.338723504057</v>
      </c>
      <c r="G377" s="3">
        <v>1</v>
      </c>
      <c r="H377" s="3">
        <f t="shared" si="47"/>
        <v>5936.338723504057</v>
      </c>
      <c r="J377" s="3">
        <f t="shared" si="48"/>
        <v>0</v>
      </c>
      <c r="K377" s="3"/>
      <c r="L377" s="3">
        <f t="shared" si="50"/>
        <v>0</v>
      </c>
      <c r="M377" s="13">
        <v>0</v>
      </c>
      <c r="N377" s="3">
        <f t="shared" si="46"/>
        <v>5936.338723504057</v>
      </c>
    </row>
    <row r="378" spans="1:14" ht="12.75">
      <c r="A378" s="33" t="s">
        <v>338</v>
      </c>
      <c r="B378" s="16" t="s">
        <v>341</v>
      </c>
      <c r="C378" s="13">
        <v>0</v>
      </c>
      <c r="D378" s="9">
        <f>'[1]Calculated Data'!U360</f>
        <v>117021.41344118236</v>
      </c>
      <c r="G378" s="3">
        <v>0.8</v>
      </c>
      <c r="H378" s="3">
        <f t="shared" si="47"/>
        <v>93617.1307529459</v>
      </c>
      <c r="J378" s="3">
        <f t="shared" si="48"/>
        <v>0</v>
      </c>
      <c r="K378" s="3">
        <v>0.2</v>
      </c>
      <c r="L378" s="3">
        <f t="shared" si="50"/>
        <v>23404.282688236475</v>
      </c>
      <c r="M378" s="13">
        <v>0</v>
      </c>
      <c r="N378" s="3">
        <f t="shared" si="46"/>
        <v>117021.41344118238</v>
      </c>
    </row>
    <row r="379" spans="1:14" ht="12.75">
      <c r="A379" s="33" t="s">
        <v>338</v>
      </c>
      <c r="B379" s="16" t="s">
        <v>342</v>
      </c>
      <c r="C379" s="13">
        <v>0</v>
      </c>
      <c r="D379" s="9">
        <f>'[1]Calculated Data'!U361</f>
        <v>31017.362435923922</v>
      </c>
      <c r="G379" s="3">
        <v>1</v>
      </c>
      <c r="H379" s="3">
        <f t="shared" si="47"/>
        <v>31017.362435923922</v>
      </c>
      <c r="J379" s="3">
        <f t="shared" si="48"/>
        <v>0</v>
      </c>
      <c r="K379" s="3"/>
      <c r="L379" s="3">
        <f t="shared" si="50"/>
        <v>0</v>
      </c>
      <c r="M379" s="13">
        <v>0</v>
      </c>
      <c r="N379" s="3">
        <f t="shared" si="46"/>
        <v>31017.362435923922</v>
      </c>
    </row>
    <row r="380" spans="1:14" ht="12.75">
      <c r="A380" s="33" t="s">
        <v>338</v>
      </c>
      <c r="B380" s="16" t="s">
        <v>343</v>
      </c>
      <c r="C380" s="13">
        <v>0</v>
      </c>
      <c r="D380" s="9">
        <f>'[1]Calculated Data'!U362</f>
        <v>303510.5064903504</v>
      </c>
      <c r="G380" s="3">
        <v>0.85</v>
      </c>
      <c r="H380" s="3">
        <f t="shared" si="47"/>
        <v>257983.93051679785</v>
      </c>
      <c r="J380" s="3">
        <f t="shared" si="48"/>
        <v>0</v>
      </c>
      <c r="K380" s="3">
        <v>0.15</v>
      </c>
      <c r="L380" s="3">
        <f t="shared" si="50"/>
        <v>45526.57597355256</v>
      </c>
      <c r="M380" s="13">
        <v>0</v>
      </c>
      <c r="N380" s="3">
        <f t="shared" si="46"/>
        <v>303510.5064903504</v>
      </c>
    </row>
    <row r="381" spans="1:14" ht="12.75">
      <c r="A381" s="33" t="s">
        <v>338</v>
      </c>
      <c r="B381" s="16" t="s">
        <v>344</v>
      </c>
      <c r="C381" s="13">
        <v>0</v>
      </c>
      <c r="D381" s="9">
        <f>'[1]Calculated Data'!U363</f>
        <v>136788.29084689473</v>
      </c>
      <c r="G381" s="3">
        <v>0.85</v>
      </c>
      <c r="H381" s="3">
        <f t="shared" si="47"/>
        <v>116270.04721986051</v>
      </c>
      <c r="J381" s="3">
        <f t="shared" si="48"/>
        <v>0</v>
      </c>
      <c r="K381" s="3">
        <v>0.15</v>
      </c>
      <c r="L381" s="3">
        <f t="shared" si="50"/>
        <v>20518.243627034208</v>
      </c>
      <c r="M381" s="13">
        <v>0</v>
      </c>
      <c r="N381" s="3">
        <f t="shared" si="46"/>
        <v>136788.29084689473</v>
      </c>
    </row>
    <row r="382" spans="1:14" ht="12.75">
      <c r="A382" s="33" t="s">
        <v>338</v>
      </c>
      <c r="B382" s="16" t="s">
        <v>65</v>
      </c>
      <c r="C382" s="13">
        <v>0</v>
      </c>
      <c r="D382" s="9">
        <f>'[1]Calculated Data'!U364</f>
        <v>130250.58379455024</v>
      </c>
      <c r="G382" s="3">
        <v>0.85</v>
      </c>
      <c r="H382" s="3">
        <f t="shared" si="47"/>
        <v>110712.99622536771</v>
      </c>
      <c r="J382" s="3">
        <f t="shared" si="48"/>
        <v>0</v>
      </c>
      <c r="K382" s="3">
        <v>0.15</v>
      </c>
      <c r="L382" s="3">
        <f t="shared" si="50"/>
        <v>19537.587569182535</v>
      </c>
      <c r="M382" s="13">
        <v>0</v>
      </c>
      <c r="N382" s="3">
        <f t="shared" si="46"/>
        <v>130250.58379455024</v>
      </c>
    </row>
    <row r="383" spans="1:14" ht="12.75">
      <c r="A383" s="33" t="s">
        <v>338</v>
      </c>
      <c r="B383" s="16" t="s">
        <v>345</v>
      </c>
      <c r="C383" s="13">
        <v>0</v>
      </c>
      <c r="D383" s="9">
        <f>'[1]Calculated Data'!U365</f>
        <v>230799.65107807223</v>
      </c>
      <c r="G383" s="3">
        <v>0.85</v>
      </c>
      <c r="H383" s="3">
        <f t="shared" si="47"/>
        <v>196179.7034163614</v>
      </c>
      <c r="J383" s="3">
        <f t="shared" si="48"/>
        <v>0</v>
      </c>
      <c r="K383" s="3">
        <v>0.15</v>
      </c>
      <c r="L383" s="3">
        <f t="shared" si="50"/>
        <v>34619.94766171083</v>
      </c>
      <c r="M383" s="13">
        <v>0</v>
      </c>
      <c r="N383" s="3">
        <f t="shared" si="46"/>
        <v>230799.6510780722</v>
      </c>
    </row>
    <row r="384" spans="1:14" ht="12.75">
      <c r="A384" s="33" t="s">
        <v>338</v>
      </c>
      <c r="B384" s="16" t="s">
        <v>139</v>
      </c>
      <c r="C384" s="13">
        <v>0</v>
      </c>
      <c r="D384" s="9">
        <f>'[1]Calculated Data'!U366</f>
        <v>178645.10527169224</v>
      </c>
      <c r="G384" s="3">
        <v>0.85</v>
      </c>
      <c r="H384" s="3">
        <f t="shared" si="47"/>
        <v>151848.3394809384</v>
      </c>
      <c r="J384" s="3">
        <f t="shared" si="48"/>
        <v>0</v>
      </c>
      <c r="K384" s="3">
        <v>0.15</v>
      </c>
      <c r="L384" s="3">
        <f t="shared" si="50"/>
        <v>26796.765790753834</v>
      </c>
      <c r="M384" s="13">
        <v>0</v>
      </c>
      <c r="N384" s="3">
        <f t="shared" si="46"/>
        <v>178645.1052716922</v>
      </c>
    </row>
    <row r="385" spans="1:14" ht="12.75">
      <c r="A385" s="33" t="s">
        <v>338</v>
      </c>
      <c r="B385" s="16" t="s">
        <v>346</v>
      </c>
      <c r="C385" s="13">
        <v>0</v>
      </c>
      <c r="D385" s="9">
        <f>'[1]Calculated Data'!U367</f>
        <v>159442.32759394706</v>
      </c>
      <c r="G385" s="3">
        <v>0.85</v>
      </c>
      <c r="H385" s="3">
        <f t="shared" si="47"/>
        <v>135525.978454855</v>
      </c>
      <c r="J385" s="3">
        <f t="shared" si="48"/>
        <v>0</v>
      </c>
      <c r="K385" s="3">
        <v>0.15</v>
      </c>
      <c r="L385" s="3">
        <f t="shared" si="50"/>
        <v>23916.349139092057</v>
      </c>
      <c r="M385" s="13">
        <v>0</v>
      </c>
      <c r="N385" s="3">
        <f t="shared" si="46"/>
        <v>159442.32759394706</v>
      </c>
    </row>
    <row r="386" spans="1:14" ht="12.75">
      <c r="A386" s="33" t="s">
        <v>338</v>
      </c>
      <c r="B386" s="16" t="s">
        <v>296</v>
      </c>
      <c r="C386" s="13">
        <v>0</v>
      </c>
      <c r="D386" s="9">
        <f>'[1]Calculated Data'!U368</f>
        <v>316083.45205725904</v>
      </c>
      <c r="G386" s="3">
        <v>0.85</v>
      </c>
      <c r="H386" s="3">
        <f t="shared" si="47"/>
        <v>268670.9342486702</v>
      </c>
      <c r="J386" s="3">
        <f t="shared" si="48"/>
        <v>0</v>
      </c>
      <c r="K386" s="3">
        <v>0.15</v>
      </c>
      <c r="L386" s="3">
        <f t="shared" si="50"/>
        <v>47412.517808588855</v>
      </c>
      <c r="M386" s="13">
        <v>0</v>
      </c>
      <c r="N386" s="3">
        <f t="shared" si="46"/>
        <v>316083.45205725904</v>
      </c>
    </row>
    <row r="387" spans="1:14" ht="12.75">
      <c r="A387" s="33" t="s">
        <v>338</v>
      </c>
      <c r="B387" s="16" t="s">
        <v>347</v>
      </c>
      <c r="C387" s="13">
        <v>0</v>
      </c>
      <c r="D387" s="9">
        <f>'[1]Calculated Data'!U369</f>
        <v>86341.39084100496</v>
      </c>
      <c r="G387" s="3">
        <v>1</v>
      </c>
      <c r="H387" s="3">
        <f t="shared" si="47"/>
        <v>86341.39084100496</v>
      </c>
      <c r="J387" s="3">
        <f t="shared" si="48"/>
        <v>0</v>
      </c>
      <c r="K387" s="3"/>
      <c r="L387" s="3">
        <f t="shared" si="50"/>
        <v>0</v>
      </c>
      <c r="M387" s="13">
        <v>0</v>
      </c>
      <c r="N387" s="3">
        <f t="shared" si="46"/>
        <v>86341.39084100496</v>
      </c>
    </row>
    <row r="388" spans="1:14" ht="12.75">
      <c r="A388" s="33" t="s">
        <v>338</v>
      </c>
      <c r="B388" s="16" t="s">
        <v>72</v>
      </c>
      <c r="C388" s="13">
        <v>0</v>
      </c>
      <c r="D388" s="9">
        <f>'[1]Calculated Data'!U370</f>
        <v>185766.88153663932</v>
      </c>
      <c r="G388" s="3">
        <v>0.85</v>
      </c>
      <c r="H388" s="3">
        <f t="shared" si="47"/>
        <v>157901.8493061434</v>
      </c>
      <c r="J388" s="3">
        <f t="shared" si="48"/>
        <v>0</v>
      </c>
      <c r="K388" s="3">
        <v>0.15</v>
      </c>
      <c r="L388" s="3">
        <f t="shared" si="50"/>
        <v>27865.032230495897</v>
      </c>
      <c r="M388" s="13">
        <v>0</v>
      </c>
      <c r="N388" s="3">
        <f aca="true" t="shared" si="51" ref="N388:N451">C388+H388+L388+M388</f>
        <v>185766.8815366393</v>
      </c>
    </row>
    <row r="389" spans="1:14" ht="12.75">
      <c r="A389" s="33" t="s">
        <v>338</v>
      </c>
      <c r="B389" s="16" t="s">
        <v>348</v>
      </c>
      <c r="C389" s="13">
        <v>0</v>
      </c>
      <c r="D389" s="9">
        <f>'[1]Calculated Data'!U371</f>
        <v>427857.2751516284</v>
      </c>
      <c r="G389" s="3">
        <v>0.85</v>
      </c>
      <c r="H389" s="3">
        <f t="shared" si="47"/>
        <v>363678.6838788841</v>
      </c>
      <c r="I389" s="3">
        <v>0.08</v>
      </c>
      <c r="J389" s="3">
        <f t="shared" si="48"/>
        <v>34228.582012130275</v>
      </c>
      <c r="K389" s="3">
        <v>0.07</v>
      </c>
      <c r="L389" s="3">
        <f t="shared" si="50"/>
        <v>29950.00926061399</v>
      </c>
      <c r="M389" s="13">
        <v>0</v>
      </c>
      <c r="N389" s="3">
        <f t="shared" si="51"/>
        <v>393628.6931394981</v>
      </c>
    </row>
    <row r="390" spans="1:14" ht="12.75">
      <c r="A390" s="33" t="s">
        <v>338</v>
      </c>
      <c r="B390" s="16" t="s">
        <v>349</v>
      </c>
      <c r="C390" s="13">
        <v>0</v>
      </c>
      <c r="D390" s="9">
        <f>'[1]Calculated Data'!U372</f>
        <v>174696.5283100158</v>
      </c>
      <c r="G390" s="3">
        <v>0.8</v>
      </c>
      <c r="H390" s="3">
        <f t="shared" si="47"/>
        <v>139757.22264801266</v>
      </c>
      <c r="J390" s="3">
        <f t="shared" si="48"/>
        <v>0</v>
      </c>
      <c r="K390" s="3">
        <v>0.2</v>
      </c>
      <c r="L390" s="3">
        <f t="shared" si="50"/>
        <v>34939.305662003164</v>
      </c>
      <c r="M390" s="13">
        <v>0</v>
      </c>
      <c r="N390" s="3">
        <f t="shared" si="51"/>
        <v>174696.52831001583</v>
      </c>
    </row>
    <row r="391" spans="1:14" ht="12.75">
      <c r="A391" s="33" t="s">
        <v>338</v>
      </c>
      <c r="B391" s="16" t="s">
        <v>350</v>
      </c>
      <c r="C391" s="13">
        <v>0</v>
      </c>
      <c r="D391" s="9">
        <f>'[1]Calculated Data'!U373</f>
        <v>158998.65890262305</v>
      </c>
      <c r="G391" s="3">
        <v>0.85</v>
      </c>
      <c r="H391" s="3">
        <f t="shared" si="47"/>
        <v>135148.8600672296</v>
      </c>
      <c r="J391" s="3">
        <f t="shared" si="48"/>
        <v>0</v>
      </c>
      <c r="K391" s="3">
        <v>0.15</v>
      </c>
      <c r="L391" s="3">
        <f t="shared" si="50"/>
        <v>23849.798835393456</v>
      </c>
      <c r="M391" s="13">
        <v>0</v>
      </c>
      <c r="N391" s="3">
        <f t="shared" si="51"/>
        <v>158998.65890262305</v>
      </c>
    </row>
    <row r="392" spans="1:14" ht="12.75">
      <c r="A392" s="33" t="s">
        <v>338</v>
      </c>
      <c r="B392" s="16" t="s">
        <v>265</v>
      </c>
      <c r="C392" s="13">
        <v>0</v>
      </c>
      <c r="D392" s="9">
        <f>'[1]Calculated Data'!U374</f>
        <v>64623.35319890037</v>
      </c>
      <c r="G392" s="3">
        <v>1</v>
      </c>
      <c r="H392" s="3">
        <f t="shared" si="47"/>
        <v>64623.35319890037</v>
      </c>
      <c r="J392" s="3">
        <f t="shared" si="48"/>
        <v>0</v>
      </c>
      <c r="K392" s="3"/>
      <c r="L392" s="3">
        <f t="shared" si="50"/>
        <v>0</v>
      </c>
      <c r="M392" s="13">
        <v>0</v>
      </c>
      <c r="N392" s="3">
        <f t="shared" si="51"/>
        <v>64623.35319890037</v>
      </c>
    </row>
    <row r="393" spans="1:14" ht="12.75">
      <c r="A393" s="33" t="s">
        <v>338</v>
      </c>
      <c r="B393" s="16" t="s">
        <v>351</v>
      </c>
      <c r="C393" s="13">
        <v>0</v>
      </c>
      <c r="D393" s="9">
        <f>'[1]Calculated Data'!U375</f>
        <v>282070.497202472</v>
      </c>
      <c r="G393" s="3">
        <v>0.85</v>
      </c>
      <c r="H393" s="3">
        <f t="shared" si="47"/>
        <v>239759.9226221012</v>
      </c>
      <c r="J393" s="3">
        <f t="shared" si="48"/>
        <v>0</v>
      </c>
      <c r="K393" s="3">
        <v>0.15</v>
      </c>
      <c r="L393" s="3">
        <f t="shared" si="50"/>
        <v>42310.5745803708</v>
      </c>
      <c r="M393" s="13">
        <v>0</v>
      </c>
      <c r="N393" s="3">
        <f t="shared" si="51"/>
        <v>282070.497202472</v>
      </c>
    </row>
    <row r="394" spans="1:14" ht="12.75">
      <c r="A394" s="33" t="s">
        <v>338</v>
      </c>
      <c r="B394" s="16" t="s">
        <v>352</v>
      </c>
      <c r="C394" s="13">
        <v>0</v>
      </c>
      <c r="D394" s="9">
        <f>'[1]Calculated Data'!U376</f>
        <v>390307.7343907483</v>
      </c>
      <c r="G394" s="3">
        <v>0.8</v>
      </c>
      <c r="H394" s="3">
        <f t="shared" si="47"/>
        <v>312246.18751259864</v>
      </c>
      <c r="I394" s="3">
        <v>0.13</v>
      </c>
      <c r="J394" s="3">
        <f t="shared" si="48"/>
        <v>50740.00547079728</v>
      </c>
      <c r="K394" s="3">
        <v>0.07</v>
      </c>
      <c r="L394" s="3">
        <f t="shared" si="50"/>
        <v>27321.541407352386</v>
      </c>
      <c r="M394" s="13">
        <v>0</v>
      </c>
      <c r="N394" s="3">
        <f t="shared" si="51"/>
        <v>339567.728919951</v>
      </c>
    </row>
    <row r="395" spans="1:14" ht="12.75">
      <c r="A395" s="33" t="s">
        <v>338</v>
      </c>
      <c r="B395" s="16" t="s">
        <v>353</v>
      </c>
      <c r="C395" s="13">
        <v>0</v>
      </c>
      <c r="D395" s="9">
        <f>'[1]Calculated Data'!U377</f>
        <v>413952.4396060915</v>
      </c>
      <c r="G395" s="3">
        <v>0.85</v>
      </c>
      <c r="H395" s="3">
        <f t="shared" si="47"/>
        <v>351859.57366517774</v>
      </c>
      <c r="I395" s="3">
        <v>0.08</v>
      </c>
      <c r="J395" s="3">
        <f t="shared" si="48"/>
        <v>33116.19516848732</v>
      </c>
      <c r="K395" s="3">
        <v>0.07</v>
      </c>
      <c r="L395" s="3">
        <f t="shared" si="50"/>
        <v>28976.670772426405</v>
      </c>
      <c r="M395" s="13">
        <v>0</v>
      </c>
      <c r="N395" s="3">
        <f t="shared" si="51"/>
        <v>380836.24443760415</v>
      </c>
    </row>
    <row r="396" spans="1:14" ht="12.75">
      <c r="A396" s="33" t="s">
        <v>338</v>
      </c>
      <c r="B396" s="16" t="s">
        <v>84</v>
      </c>
      <c r="C396" s="13">
        <v>0</v>
      </c>
      <c r="D396" s="9">
        <f>'[1]Calculated Data'!U378</f>
        <v>29205.590708444157</v>
      </c>
      <c r="G396" s="3">
        <v>1</v>
      </c>
      <c r="H396" s="3">
        <f t="shared" si="47"/>
        <v>29205.590708444157</v>
      </c>
      <c r="J396" s="3">
        <f t="shared" si="48"/>
        <v>0</v>
      </c>
      <c r="K396" s="3"/>
      <c r="L396" s="3">
        <f t="shared" si="50"/>
        <v>0</v>
      </c>
      <c r="M396" s="13">
        <v>0</v>
      </c>
      <c r="N396" s="3">
        <f t="shared" si="51"/>
        <v>29205.590708444157</v>
      </c>
    </row>
    <row r="397" spans="1:14" ht="12.75">
      <c r="A397" s="33" t="s">
        <v>338</v>
      </c>
      <c r="B397" s="16" t="s">
        <v>354</v>
      </c>
      <c r="C397" s="13">
        <v>0</v>
      </c>
      <c r="D397" s="9">
        <f>'[1]Calculated Data'!U379</f>
        <v>2371.8865171972916</v>
      </c>
      <c r="G397" s="3">
        <v>1</v>
      </c>
      <c r="H397" s="3">
        <f t="shared" si="47"/>
        <v>2371.8865171972916</v>
      </c>
      <c r="J397" s="3">
        <f t="shared" si="48"/>
        <v>0</v>
      </c>
      <c r="K397" s="3"/>
      <c r="L397" s="3">
        <f t="shared" si="50"/>
        <v>0</v>
      </c>
      <c r="M397" s="13">
        <v>0</v>
      </c>
      <c r="N397" s="3">
        <f t="shared" si="51"/>
        <v>2371.8865171972916</v>
      </c>
    </row>
    <row r="398" spans="1:14" ht="12.75">
      <c r="A398" s="33" t="s">
        <v>338</v>
      </c>
      <c r="B398" s="16" t="s">
        <v>355</v>
      </c>
      <c r="C398" s="13">
        <v>0</v>
      </c>
      <c r="D398" s="9">
        <f>'[1]Calculated Data'!U380</f>
        <v>23936.612581693273</v>
      </c>
      <c r="G398" s="3">
        <v>1</v>
      </c>
      <c r="H398" s="3">
        <f t="shared" si="47"/>
        <v>23936.612581693273</v>
      </c>
      <c r="J398" s="3">
        <f t="shared" si="48"/>
        <v>0</v>
      </c>
      <c r="K398" s="3"/>
      <c r="L398" s="3">
        <f t="shared" si="50"/>
        <v>0</v>
      </c>
      <c r="M398" s="13">
        <v>0</v>
      </c>
      <c r="N398" s="3">
        <f t="shared" si="51"/>
        <v>23936.612581693273</v>
      </c>
    </row>
    <row r="399" spans="1:14" ht="12.75">
      <c r="A399" s="33" t="s">
        <v>338</v>
      </c>
      <c r="B399" s="16" t="s">
        <v>356</v>
      </c>
      <c r="C399" s="13">
        <v>0</v>
      </c>
      <c r="D399" s="9">
        <f>'[1]Calculated Data'!U381</f>
        <v>176975.7044901044</v>
      </c>
      <c r="G399" s="3">
        <v>0.84</v>
      </c>
      <c r="H399" s="3">
        <f t="shared" si="47"/>
        <v>148659.5917716877</v>
      </c>
      <c r="J399" s="3">
        <f t="shared" si="48"/>
        <v>0</v>
      </c>
      <c r="K399" s="3">
        <v>0.16</v>
      </c>
      <c r="L399" s="3">
        <f t="shared" si="50"/>
        <v>28316.112718416705</v>
      </c>
      <c r="M399" s="13">
        <v>0</v>
      </c>
      <c r="N399" s="3">
        <f t="shared" si="51"/>
        <v>176975.7044901044</v>
      </c>
    </row>
    <row r="400" spans="1:14" ht="12.75">
      <c r="A400" s="33" t="s">
        <v>338</v>
      </c>
      <c r="B400" s="16" t="s">
        <v>357</v>
      </c>
      <c r="C400" s="13">
        <v>0</v>
      </c>
      <c r="D400" s="9">
        <f>'[1]Calculated Data'!U382</f>
        <v>207557.43012789587</v>
      </c>
      <c r="G400" s="3">
        <v>0.85</v>
      </c>
      <c r="H400" s="3">
        <f t="shared" si="47"/>
        <v>176423.81560871148</v>
      </c>
      <c r="J400" s="3">
        <f t="shared" si="48"/>
        <v>0</v>
      </c>
      <c r="K400" s="3">
        <v>0.15</v>
      </c>
      <c r="L400" s="3">
        <f t="shared" si="50"/>
        <v>31133.61451918438</v>
      </c>
      <c r="M400" s="13">
        <v>0</v>
      </c>
      <c r="N400" s="3">
        <f t="shared" si="51"/>
        <v>207557.43012789584</v>
      </c>
    </row>
    <row r="401" spans="1:14" ht="12.75">
      <c r="A401" s="33" t="s">
        <v>338</v>
      </c>
      <c r="B401" s="16" t="s">
        <v>86</v>
      </c>
      <c r="C401" s="13">
        <v>0</v>
      </c>
      <c r="D401" s="9">
        <f>'[1]Calculated Data'!U383</f>
        <v>327215.4935640935</v>
      </c>
      <c r="G401" s="3">
        <v>0.85</v>
      </c>
      <c r="H401" s="3">
        <f t="shared" si="47"/>
        <v>278133.16952947946</v>
      </c>
      <c r="J401" s="3">
        <f t="shared" si="48"/>
        <v>0</v>
      </c>
      <c r="K401" s="3">
        <v>0.15</v>
      </c>
      <c r="L401" s="3">
        <f t="shared" si="50"/>
        <v>49082.32403461402</v>
      </c>
      <c r="M401" s="13">
        <v>0</v>
      </c>
      <c r="N401" s="3">
        <f t="shared" si="51"/>
        <v>327215.4935640935</v>
      </c>
    </row>
    <row r="402" spans="1:14" ht="12.75">
      <c r="A402" s="33" t="s">
        <v>338</v>
      </c>
      <c r="B402" s="16" t="s">
        <v>269</v>
      </c>
      <c r="C402" s="13">
        <v>0</v>
      </c>
      <c r="D402" s="9">
        <f>'[1]Calculated Data'!U384</f>
        <v>321659.0846609066</v>
      </c>
      <c r="G402" s="3">
        <v>0.8</v>
      </c>
      <c r="H402" s="3">
        <f>D402*G402</f>
        <v>257327.26772872527</v>
      </c>
      <c r="J402" s="3">
        <f>D402*I402</f>
        <v>0</v>
      </c>
      <c r="K402" s="3">
        <v>0.2</v>
      </c>
      <c r="L402" s="3">
        <f t="shared" si="50"/>
        <v>64331.81693218132</v>
      </c>
      <c r="M402" s="13">
        <v>0</v>
      </c>
      <c r="N402" s="3">
        <f t="shared" si="51"/>
        <v>321659.0846609066</v>
      </c>
    </row>
    <row r="403" spans="1:14" ht="12.75">
      <c r="A403" s="33" t="s">
        <v>338</v>
      </c>
      <c r="B403" s="16" t="s">
        <v>358</v>
      </c>
      <c r="C403" s="13">
        <v>0</v>
      </c>
      <c r="D403" s="9">
        <f>'[1]Calculated Data'!U385</f>
        <v>33353.59691755145</v>
      </c>
      <c r="G403" s="3">
        <v>1</v>
      </c>
      <c r="H403" s="3">
        <f>D403*G403</f>
        <v>33353.59691755145</v>
      </c>
      <c r="J403" s="3">
        <f>D403*I403</f>
        <v>0</v>
      </c>
      <c r="K403" s="3"/>
      <c r="L403" s="3">
        <f t="shared" si="50"/>
        <v>0</v>
      </c>
      <c r="M403" s="13">
        <v>0</v>
      </c>
      <c r="N403" s="3">
        <f t="shared" si="51"/>
        <v>33353.59691755145</v>
      </c>
    </row>
    <row r="404" spans="1:14" s="12" customFormat="1" ht="12.75">
      <c r="A404" s="12" t="s">
        <v>338</v>
      </c>
      <c r="B404" s="18" t="s">
        <v>32</v>
      </c>
      <c r="C404" s="12">
        <f>SUM(C375:C403)</f>
        <v>0</v>
      </c>
      <c r="D404" s="11"/>
      <c r="H404" s="12">
        <f>SUM(H375:H403)</f>
        <v>4318077.813897708</v>
      </c>
      <c r="J404" s="12">
        <f>SUM(J375:J403)</f>
        <v>118084.78265141488</v>
      </c>
      <c r="L404" s="12">
        <f>SUM(L375:L403)</f>
        <v>655144.2811830956</v>
      </c>
      <c r="M404" s="10">
        <v>0</v>
      </c>
      <c r="N404" s="12">
        <f t="shared" si="51"/>
        <v>4973222.095080804</v>
      </c>
    </row>
    <row r="405" spans="1:14" ht="12.75">
      <c r="A405" s="33" t="s">
        <v>359</v>
      </c>
      <c r="B405" s="16" t="s">
        <v>360</v>
      </c>
      <c r="C405" s="13">
        <v>0</v>
      </c>
      <c r="D405" s="9">
        <f>'[1]Calculated Data'!U386</f>
        <v>1786207.4421966176</v>
      </c>
      <c r="G405" s="3">
        <v>0.85</v>
      </c>
      <c r="H405" s="3">
        <f>D405*G405</f>
        <v>1518276.3258671248</v>
      </c>
      <c r="I405" s="3">
        <v>0.08</v>
      </c>
      <c r="J405" s="3">
        <f>D405*I405</f>
        <v>142896.5953757294</v>
      </c>
      <c r="K405" s="3">
        <v>0.07</v>
      </c>
      <c r="L405" s="3">
        <f>D405*K405</f>
        <v>125034.52095376325</v>
      </c>
      <c r="M405" s="13">
        <v>0</v>
      </c>
      <c r="N405" s="3">
        <f t="shared" si="51"/>
        <v>1643310.846820888</v>
      </c>
    </row>
    <row r="406" spans="1:14" ht="12.75">
      <c r="A406" s="33" t="s">
        <v>359</v>
      </c>
      <c r="B406" s="16" t="s">
        <v>361</v>
      </c>
      <c r="C406" s="13">
        <v>0</v>
      </c>
      <c r="D406" s="9">
        <f>'[1]Calculated Data'!U387</f>
        <v>369136.74225630413</v>
      </c>
      <c r="G406" s="3">
        <v>0.85</v>
      </c>
      <c r="H406" s="3">
        <f>D406*G406</f>
        <v>313766.2309178585</v>
      </c>
      <c r="I406" s="3">
        <v>0.15</v>
      </c>
      <c r="J406" s="3">
        <f>D406*I406</f>
        <v>55370.51133844562</v>
      </c>
      <c r="K406" s="3"/>
      <c r="L406" s="3">
        <f>D406*K406</f>
        <v>0</v>
      </c>
      <c r="M406" s="13">
        <v>0</v>
      </c>
      <c r="N406" s="3">
        <f t="shared" si="51"/>
        <v>313766.2309178585</v>
      </c>
    </row>
    <row r="407" spans="1:14" s="14" customFormat="1" ht="12.75">
      <c r="A407" s="33" t="s">
        <v>359</v>
      </c>
      <c r="B407" s="15" t="s">
        <v>362</v>
      </c>
      <c r="C407" s="13">
        <v>39606</v>
      </c>
      <c r="D407" s="9" t="str">
        <f>'[1]Calculated Data'!U388</f>
        <v> </v>
      </c>
      <c r="E407" s="14">
        <v>1</v>
      </c>
      <c r="F407" s="14">
        <v>39606</v>
      </c>
      <c r="M407" s="13">
        <v>0</v>
      </c>
      <c r="N407" s="14">
        <f t="shared" si="51"/>
        <v>39606</v>
      </c>
    </row>
    <row r="408" spans="1:14" ht="12.75">
      <c r="A408" s="33" t="s">
        <v>359</v>
      </c>
      <c r="B408" s="16" t="s">
        <v>343</v>
      </c>
      <c r="C408" s="13">
        <v>0</v>
      </c>
      <c r="D408" s="9">
        <f>'[1]Calculated Data'!U389</f>
        <v>200792.07523978286</v>
      </c>
      <c r="G408" s="3">
        <v>0.85</v>
      </c>
      <c r="H408" s="3">
        <f aca="true" t="shared" si="52" ref="H408:H419">D408*G408</f>
        <v>170673.26395381542</v>
      </c>
      <c r="I408" s="3">
        <v>0</v>
      </c>
      <c r="J408" s="3">
        <f aca="true" t="shared" si="53" ref="J408:J419">D408*I408</f>
        <v>0</v>
      </c>
      <c r="K408" s="3">
        <v>0.15</v>
      </c>
      <c r="L408" s="3">
        <f aca="true" t="shared" si="54" ref="L408:L419">D408*K408</f>
        <v>30118.81128596743</v>
      </c>
      <c r="M408" s="13">
        <v>0</v>
      </c>
      <c r="N408" s="3">
        <f t="shared" si="51"/>
        <v>200792.07523978286</v>
      </c>
    </row>
    <row r="409" spans="1:14" ht="12.75">
      <c r="A409" s="33" t="s">
        <v>359</v>
      </c>
      <c r="B409" s="16" t="s">
        <v>363</v>
      </c>
      <c r="C409" s="13">
        <v>0</v>
      </c>
      <c r="D409" s="9">
        <f>'[1]Calculated Data'!U390</f>
        <v>207545.95712022224</v>
      </c>
      <c r="G409" s="3">
        <v>0.85</v>
      </c>
      <c r="H409" s="3">
        <f t="shared" si="52"/>
        <v>176414.0635521889</v>
      </c>
      <c r="J409" s="3">
        <f t="shared" si="53"/>
        <v>0</v>
      </c>
      <c r="K409" s="3">
        <v>0.15</v>
      </c>
      <c r="L409" s="3">
        <f t="shared" si="54"/>
        <v>31131.893568033334</v>
      </c>
      <c r="M409" s="13">
        <v>0</v>
      </c>
      <c r="N409" s="3">
        <f t="shared" si="51"/>
        <v>207545.9571202222</v>
      </c>
    </row>
    <row r="410" spans="1:14" ht="12.75">
      <c r="A410" s="33" t="s">
        <v>359</v>
      </c>
      <c r="B410" s="16" t="s">
        <v>364</v>
      </c>
      <c r="C410" s="13">
        <v>0</v>
      </c>
      <c r="D410" s="9">
        <f>'[1]Calculated Data'!U391</f>
        <v>41123.34774754275</v>
      </c>
      <c r="G410" s="3">
        <v>1</v>
      </c>
      <c r="H410" s="3">
        <f t="shared" si="52"/>
        <v>41123.34774754275</v>
      </c>
      <c r="J410" s="3">
        <f t="shared" si="53"/>
        <v>0</v>
      </c>
      <c r="K410" s="3"/>
      <c r="L410" s="3">
        <f t="shared" si="54"/>
        <v>0</v>
      </c>
      <c r="M410" s="13">
        <v>0</v>
      </c>
      <c r="N410" s="3">
        <f t="shared" si="51"/>
        <v>41123.34774754275</v>
      </c>
    </row>
    <row r="411" spans="1:14" ht="12.75">
      <c r="A411" s="33" t="s">
        <v>359</v>
      </c>
      <c r="B411" s="16" t="s">
        <v>365</v>
      </c>
      <c r="C411" s="13">
        <v>0</v>
      </c>
      <c r="D411" s="9">
        <f>'[1]Calculated Data'!U392</f>
        <v>373908.4145431603</v>
      </c>
      <c r="G411" s="3">
        <v>0.85</v>
      </c>
      <c r="H411" s="3">
        <f t="shared" si="52"/>
        <v>317822.1523616862</v>
      </c>
      <c r="I411" s="3">
        <v>0.08</v>
      </c>
      <c r="J411" s="3">
        <f t="shared" si="53"/>
        <v>29912.673163452826</v>
      </c>
      <c r="K411" s="3">
        <v>0.07</v>
      </c>
      <c r="L411" s="3">
        <f t="shared" si="54"/>
        <v>26173.589018021223</v>
      </c>
      <c r="M411" s="13">
        <v>0</v>
      </c>
      <c r="N411" s="3">
        <f t="shared" si="51"/>
        <v>343995.74137970747</v>
      </c>
    </row>
    <row r="412" spans="1:14" ht="12.75">
      <c r="A412" s="33" t="s">
        <v>359</v>
      </c>
      <c r="B412" s="16" t="s">
        <v>366</v>
      </c>
      <c r="C412" s="13">
        <v>0</v>
      </c>
      <c r="D412" s="9">
        <f>'[1]Calculated Data'!U393</f>
        <v>129746.81306949105</v>
      </c>
      <c r="G412" s="3">
        <v>0.85</v>
      </c>
      <c r="H412" s="3">
        <f t="shared" si="52"/>
        <v>110284.79110906739</v>
      </c>
      <c r="I412" s="3">
        <v>0.15</v>
      </c>
      <c r="J412" s="3">
        <f t="shared" si="53"/>
        <v>19462.021960423655</v>
      </c>
      <c r="K412" s="3"/>
      <c r="L412" s="3">
        <f t="shared" si="54"/>
        <v>0</v>
      </c>
      <c r="M412" s="13">
        <v>0</v>
      </c>
      <c r="N412" s="3">
        <f t="shared" si="51"/>
        <v>110284.79110906739</v>
      </c>
    </row>
    <row r="413" spans="1:14" ht="12.75">
      <c r="A413" s="33" t="s">
        <v>359</v>
      </c>
      <c r="B413" s="16" t="s">
        <v>367</v>
      </c>
      <c r="C413" s="13">
        <v>0</v>
      </c>
      <c r="D413" s="9">
        <f>'[1]Calculated Data'!U394</f>
        <v>2365258.813712844</v>
      </c>
      <c r="G413" s="3">
        <v>0.85</v>
      </c>
      <c r="H413" s="3">
        <f t="shared" si="52"/>
        <v>2010469.9916559174</v>
      </c>
      <c r="I413" s="3">
        <v>0.15</v>
      </c>
      <c r="J413" s="3">
        <f t="shared" si="53"/>
        <v>354788.8220569266</v>
      </c>
      <c r="K413" s="3"/>
      <c r="L413" s="3">
        <f t="shared" si="54"/>
        <v>0</v>
      </c>
      <c r="M413" s="13">
        <v>0</v>
      </c>
      <c r="N413" s="3">
        <f t="shared" si="51"/>
        <v>2010469.9916559174</v>
      </c>
    </row>
    <row r="414" spans="1:14" ht="12.75">
      <c r="A414" s="33" t="s">
        <v>359</v>
      </c>
      <c r="B414" s="16" t="s">
        <v>243</v>
      </c>
      <c r="C414" s="13">
        <v>0</v>
      </c>
      <c r="D414" s="9">
        <f>'[1]Calculated Data'!U395</f>
        <v>632352.1273601055</v>
      </c>
      <c r="G414" s="3">
        <v>0.85</v>
      </c>
      <c r="H414" s="3">
        <f t="shared" si="52"/>
        <v>537499.3082560897</v>
      </c>
      <c r="I414" s="3">
        <v>0.15</v>
      </c>
      <c r="J414" s="3">
        <f t="shared" si="53"/>
        <v>94852.81910401583</v>
      </c>
      <c r="K414" s="3"/>
      <c r="L414" s="3">
        <f t="shared" si="54"/>
        <v>0</v>
      </c>
      <c r="M414" s="13">
        <v>0</v>
      </c>
      <c r="N414" s="3">
        <f t="shared" si="51"/>
        <v>537499.3082560897</v>
      </c>
    </row>
    <row r="415" spans="1:14" ht="12.75">
      <c r="A415" s="33" t="s">
        <v>359</v>
      </c>
      <c r="B415" s="16" t="s">
        <v>368</v>
      </c>
      <c r="C415" s="13">
        <v>0</v>
      </c>
      <c r="D415" s="9">
        <f>'[1]Calculated Data'!U396</f>
        <v>58539.585060089616</v>
      </c>
      <c r="G415" s="3">
        <v>1</v>
      </c>
      <c r="H415" s="3">
        <f t="shared" si="52"/>
        <v>58539.585060089616</v>
      </c>
      <c r="J415" s="3">
        <f t="shared" si="53"/>
        <v>0</v>
      </c>
      <c r="K415" s="3"/>
      <c r="L415" s="3">
        <f t="shared" si="54"/>
        <v>0</v>
      </c>
      <c r="M415" s="13">
        <v>0</v>
      </c>
      <c r="N415" s="3">
        <f t="shared" si="51"/>
        <v>58539.585060089616</v>
      </c>
    </row>
    <row r="416" spans="1:14" ht="12.75">
      <c r="A416" s="33" t="s">
        <v>359</v>
      </c>
      <c r="B416" s="16" t="s">
        <v>369</v>
      </c>
      <c r="C416" s="13">
        <v>0</v>
      </c>
      <c r="D416" s="9">
        <f>'[1]Calculated Data'!U397</f>
        <v>44080.101400104475</v>
      </c>
      <c r="G416" s="3">
        <v>1</v>
      </c>
      <c r="H416" s="3">
        <f t="shared" si="52"/>
        <v>44080.101400104475</v>
      </c>
      <c r="J416" s="3">
        <f t="shared" si="53"/>
        <v>0</v>
      </c>
      <c r="K416" s="3"/>
      <c r="L416" s="3">
        <f t="shared" si="54"/>
        <v>0</v>
      </c>
      <c r="M416" s="13">
        <v>0</v>
      </c>
      <c r="N416" s="3">
        <f t="shared" si="51"/>
        <v>44080.101400104475</v>
      </c>
    </row>
    <row r="417" spans="1:14" ht="12.75">
      <c r="A417" s="33" t="s">
        <v>359</v>
      </c>
      <c r="B417" s="16" t="s">
        <v>370</v>
      </c>
      <c r="C417" s="13">
        <v>0</v>
      </c>
      <c r="D417" s="9">
        <f>'[1]Calculated Data'!U398</f>
        <v>1161430.5881538917</v>
      </c>
      <c r="G417" s="3">
        <v>0.85</v>
      </c>
      <c r="H417" s="3">
        <f t="shared" si="52"/>
        <v>987215.999930808</v>
      </c>
      <c r="I417" s="3">
        <v>0.08</v>
      </c>
      <c r="J417" s="3">
        <f t="shared" si="53"/>
        <v>92914.44705231134</v>
      </c>
      <c r="K417" s="3">
        <v>0.07</v>
      </c>
      <c r="L417" s="3">
        <f t="shared" si="54"/>
        <v>81300.14117077243</v>
      </c>
      <c r="M417" s="13">
        <v>0</v>
      </c>
      <c r="N417" s="3">
        <f t="shared" si="51"/>
        <v>1068516.1411015803</v>
      </c>
    </row>
    <row r="418" spans="1:14" ht="12.75">
      <c r="A418" s="33" t="s">
        <v>359</v>
      </c>
      <c r="B418" s="16" t="s">
        <v>150</v>
      </c>
      <c r="C418" s="13">
        <v>0</v>
      </c>
      <c r="D418" s="9">
        <f>'[1]Calculated Data'!U399</f>
        <v>534518.1224645895</v>
      </c>
      <c r="G418" s="3">
        <v>0.8</v>
      </c>
      <c r="H418" s="3">
        <f t="shared" si="52"/>
        <v>427614.49797167163</v>
      </c>
      <c r="I418" s="3">
        <v>0.13</v>
      </c>
      <c r="J418" s="3">
        <f t="shared" si="53"/>
        <v>69487.35592039664</v>
      </c>
      <c r="K418" s="3">
        <v>0.07</v>
      </c>
      <c r="L418" s="3">
        <f t="shared" si="54"/>
        <v>37416.26857252127</v>
      </c>
      <c r="M418" s="13">
        <v>0</v>
      </c>
      <c r="N418" s="3">
        <f t="shared" si="51"/>
        <v>465030.7665441929</v>
      </c>
    </row>
    <row r="419" spans="1:14" ht="12.75">
      <c r="A419" s="33" t="s">
        <v>359</v>
      </c>
      <c r="B419" s="16" t="s">
        <v>371</v>
      </c>
      <c r="C419" s="13">
        <v>0</v>
      </c>
      <c r="D419" s="9">
        <f>'[1]Calculated Data'!U400</f>
        <v>617631.3726471156</v>
      </c>
      <c r="G419" s="3">
        <v>0.85</v>
      </c>
      <c r="H419" s="3">
        <f t="shared" si="52"/>
        <v>524986.6667500483</v>
      </c>
      <c r="I419" s="3">
        <v>0.08</v>
      </c>
      <c r="J419" s="3">
        <f t="shared" si="53"/>
        <v>49410.50981176925</v>
      </c>
      <c r="K419" s="3">
        <v>0.07</v>
      </c>
      <c r="L419" s="3">
        <f t="shared" si="54"/>
        <v>43234.1960852981</v>
      </c>
      <c r="M419" s="13">
        <v>0</v>
      </c>
      <c r="N419" s="3">
        <f t="shared" si="51"/>
        <v>568220.8628353464</v>
      </c>
    </row>
    <row r="420" spans="1:14" s="14" customFormat="1" ht="12.75">
      <c r="A420" s="33" t="s">
        <v>359</v>
      </c>
      <c r="B420" s="15" t="s">
        <v>101</v>
      </c>
      <c r="C420" s="13">
        <v>53959</v>
      </c>
      <c r="D420" s="9" t="str">
        <f>'[1]Calculated Data'!U401</f>
        <v> </v>
      </c>
      <c r="E420" s="14">
        <v>1</v>
      </c>
      <c r="F420" s="14">
        <v>53959</v>
      </c>
      <c r="M420" s="13">
        <v>0</v>
      </c>
      <c r="N420" s="14">
        <f t="shared" si="51"/>
        <v>53959</v>
      </c>
    </row>
    <row r="421" spans="1:14" ht="12.75">
      <c r="A421" s="33" t="s">
        <v>359</v>
      </c>
      <c r="B421" s="16" t="s">
        <v>372</v>
      </c>
      <c r="C421" s="13">
        <v>0</v>
      </c>
      <c r="D421" s="9">
        <f>'[1]Calculated Data'!U402</f>
        <v>1092356.3381283511</v>
      </c>
      <c r="G421" s="3">
        <v>0.85</v>
      </c>
      <c r="H421" s="3">
        <f aca="true" t="shared" si="55" ref="H421:H450">D421*G421</f>
        <v>928502.8874090984</v>
      </c>
      <c r="I421" s="3">
        <v>0.15</v>
      </c>
      <c r="J421" s="3">
        <f aca="true" t="shared" si="56" ref="J421:J450">D421*I421</f>
        <v>163853.45071925267</v>
      </c>
      <c r="K421" s="3"/>
      <c r="L421" s="3">
        <f aca="true" t="shared" si="57" ref="L421:L438">D421*K421</f>
        <v>0</v>
      </c>
      <c r="M421" s="13">
        <v>0</v>
      </c>
      <c r="N421" s="3">
        <f t="shared" si="51"/>
        <v>928502.8874090984</v>
      </c>
    </row>
    <row r="422" spans="1:14" ht="12.75">
      <c r="A422" s="33" t="s">
        <v>359</v>
      </c>
      <c r="B422" s="16" t="s">
        <v>328</v>
      </c>
      <c r="C422" s="13">
        <v>0</v>
      </c>
      <c r="D422" s="9">
        <f>'[1]Calculated Data'!U403</f>
        <v>7171978.54765826</v>
      </c>
      <c r="G422" s="3">
        <v>0.85</v>
      </c>
      <c r="H422" s="3">
        <f t="shared" si="55"/>
        <v>6096181.765509521</v>
      </c>
      <c r="I422" s="3">
        <v>0.1219</v>
      </c>
      <c r="J422" s="3">
        <f t="shared" si="56"/>
        <v>874264.1849595419</v>
      </c>
      <c r="K422" s="3">
        <v>0.0281</v>
      </c>
      <c r="L422" s="3">
        <f t="shared" si="57"/>
        <v>201532.5971891971</v>
      </c>
      <c r="M422" s="13">
        <v>0</v>
      </c>
      <c r="N422" s="3">
        <f t="shared" si="51"/>
        <v>6297714.362698718</v>
      </c>
    </row>
    <row r="423" spans="1:14" ht="12.75">
      <c r="A423" s="33" t="s">
        <v>359</v>
      </c>
      <c r="B423" s="16" t="s">
        <v>72</v>
      </c>
      <c r="C423" s="13">
        <v>0</v>
      </c>
      <c r="D423" s="9">
        <f>'[1]Calculated Data'!U404</f>
        <v>901210.4215407993</v>
      </c>
      <c r="G423" s="3">
        <v>0.85</v>
      </c>
      <c r="H423" s="3">
        <f t="shared" si="55"/>
        <v>766028.8583096794</v>
      </c>
      <c r="I423" s="3">
        <v>0.11</v>
      </c>
      <c r="J423" s="3">
        <f t="shared" si="56"/>
        <v>99133.14636948792</v>
      </c>
      <c r="K423" s="3">
        <v>0.04</v>
      </c>
      <c r="L423" s="3">
        <f t="shared" si="57"/>
        <v>36048.41686163197</v>
      </c>
      <c r="M423" s="13">
        <v>0</v>
      </c>
      <c r="N423" s="3">
        <f t="shared" si="51"/>
        <v>802077.2751713115</v>
      </c>
    </row>
    <row r="424" spans="1:14" ht="12.75">
      <c r="A424" s="33" t="s">
        <v>359</v>
      </c>
      <c r="B424" s="16" t="s">
        <v>373</v>
      </c>
      <c r="C424" s="13">
        <v>0</v>
      </c>
      <c r="D424" s="9">
        <f>'[1]Calculated Data'!U405</f>
        <v>783673.6174468648</v>
      </c>
      <c r="G424" s="3">
        <v>0.85</v>
      </c>
      <c r="H424" s="3">
        <f t="shared" si="55"/>
        <v>666122.5748298351</v>
      </c>
      <c r="I424" s="3">
        <v>0.08</v>
      </c>
      <c r="J424" s="3">
        <f t="shared" si="56"/>
        <v>62693.88939574919</v>
      </c>
      <c r="K424" s="3">
        <v>0.07</v>
      </c>
      <c r="L424" s="3">
        <f t="shared" si="57"/>
        <v>54857.15322128055</v>
      </c>
      <c r="M424" s="13">
        <v>0</v>
      </c>
      <c r="N424" s="3">
        <f t="shared" si="51"/>
        <v>720979.7280511156</v>
      </c>
    </row>
    <row r="425" spans="1:14" ht="12.75">
      <c r="A425" s="33" t="s">
        <v>359</v>
      </c>
      <c r="B425" s="16" t="s">
        <v>155</v>
      </c>
      <c r="C425" s="13">
        <v>0</v>
      </c>
      <c r="D425" s="9">
        <f>'[1]Calculated Data'!U406</f>
        <v>1607849.2221070137</v>
      </c>
      <c r="G425" s="3">
        <v>0.85</v>
      </c>
      <c r="H425" s="3">
        <f t="shared" si="55"/>
        <v>1366671.8387909615</v>
      </c>
      <c r="I425" s="3">
        <v>0.08</v>
      </c>
      <c r="J425" s="3">
        <f t="shared" si="56"/>
        <v>128627.9377685611</v>
      </c>
      <c r="K425" s="3">
        <v>0.07</v>
      </c>
      <c r="L425" s="3">
        <f t="shared" si="57"/>
        <v>112549.44554749096</v>
      </c>
      <c r="M425" s="13">
        <v>0</v>
      </c>
      <c r="N425" s="3">
        <f t="shared" si="51"/>
        <v>1479221.2843384524</v>
      </c>
    </row>
    <row r="426" spans="1:14" ht="12.75">
      <c r="A426" s="33" t="s">
        <v>359</v>
      </c>
      <c r="B426" s="16" t="s">
        <v>374</v>
      </c>
      <c r="C426" s="13">
        <v>0</v>
      </c>
      <c r="D426" s="9">
        <f>'[1]Calculated Data'!U407</f>
        <v>1041797.9624215644</v>
      </c>
      <c r="G426" s="3">
        <v>0.85</v>
      </c>
      <c r="H426" s="3">
        <f t="shared" si="55"/>
        <v>885528.2680583297</v>
      </c>
      <c r="I426" s="3">
        <v>0.08</v>
      </c>
      <c r="J426" s="3">
        <f t="shared" si="56"/>
        <v>83343.83699372516</v>
      </c>
      <c r="K426" s="3">
        <v>0.07</v>
      </c>
      <c r="L426" s="3">
        <f t="shared" si="57"/>
        <v>72925.85736950951</v>
      </c>
      <c r="M426" s="13">
        <v>0</v>
      </c>
      <c r="N426" s="3">
        <f t="shared" si="51"/>
        <v>958454.1254278392</v>
      </c>
    </row>
    <row r="427" spans="1:14" ht="12.75">
      <c r="A427" s="33" t="s">
        <v>359</v>
      </c>
      <c r="B427" s="16" t="s">
        <v>160</v>
      </c>
      <c r="C427" s="13">
        <v>0</v>
      </c>
      <c r="D427" s="9">
        <f>'[1]Calculated Data'!U408</f>
        <v>1052874.8682631373</v>
      </c>
      <c r="G427" s="3">
        <v>0.85</v>
      </c>
      <c r="H427" s="3">
        <f t="shared" si="55"/>
        <v>894943.6380236667</v>
      </c>
      <c r="I427" s="3">
        <v>0.08</v>
      </c>
      <c r="J427" s="3">
        <f t="shared" si="56"/>
        <v>84229.98946105098</v>
      </c>
      <c r="K427" s="3">
        <v>0.07</v>
      </c>
      <c r="L427" s="3">
        <f t="shared" si="57"/>
        <v>73701.24077841961</v>
      </c>
      <c r="M427" s="13">
        <v>0</v>
      </c>
      <c r="N427" s="3">
        <f t="shared" si="51"/>
        <v>968644.8788020863</v>
      </c>
    </row>
    <row r="428" spans="1:14" ht="12.75">
      <c r="A428" s="33" t="s">
        <v>359</v>
      </c>
      <c r="B428" s="16" t="s">
        <v>375</v>
      </c>
      <c r="C428" s="13">
        <v>0</v>
      </c>
      <c r="D428" s="9">
        <f>'[1]Calculated Data'!U409</f>
        <v>151387.10892019028</v>
      </c>
      <c r="G428" s="3">
        <v>0.85</v>
      </c>
      <c r="H428" s="3">
        <f t="shared" si="55"/>
        <v>128679.04258216174</v>
      </c>
      <c r="J428" s="3">
        <f t="shared" si="56"/>
        <v>0</v>
      </c>
      <c r="K428" s="3">
        <v>0.15</v>
      </c>
      <c r="L428" s="3">
        <f t="shared" si="57"/>
        <v>22708.06633802854</v>
      </c>
      <c r="M428" s="13">
        <v>0</v>
      </c>
      <c r="N428" s="3">
        <f t="shared" si="51"/>
        <v>151387.10892019028</v>
      </c>
    </row>
    <row r="429" spans="1:14" ht="12.75">
      <c r="A429" s="33" t="s">
        <v>359</v>
      </c>
      <c r="B429" s="16" t="s">
        <v>376</v>
      </c>
      <c r="C429" s="13">
        <v>0</v>
      </c>
      <c r="D429" s="9">
        <f>'[1]Calculated Data'!U410</f>
        <v>845341.6240994697</v>
      </c>
      <c r="G429" s="3">
        <v>0.85</v>
      </c>
      <c r="H429" s="3">
        <f t="shared" si="55"/>
        <v>718540.3804845492</v>
      </c>
      <c r="I429" s="3">
        <v>0.08</v>
      </c>
      <c r="J429" s="3">
        <f t="shared" si="56"/>
        <v>67627.32992795759</v>
      </c>
      <c r="K429" s="3">
        <v>0.07</v>
      </c>
      <c r="L429" s="3">
        <f t="shared" si="57"/>
        <v>59173.913686962886</v>
      </c>
      <c r="M429" s="13">
        <v>0</v>
      </c>
      <c r="N429" s="3">
        <f t="shared" si="51"/>
        <v>777714.2941715121</v>
      </c>
    </row>
    <row r="430" spans="1:14" ht="12.75">
      <c r="A430" s="33" t="s">
        <v>359</v>
      </c>
      <c r="B430" s="16" t="s">
        <v>264</v>
      </c>
      <c r="C430" s="13">
        <v>0</v>
      </c>
      <c r="D430" s="9">
        <f>'[1]Calculated Data'!U411</f>
        <v>1746863.713649564</v>
      </c>
      <c r="G430" s="3">
        <v>0.85</v>
      </c>
      <c r="H430" s="3">
        <f t="shared" si="55"/>
        <v>1484834.1566021293</v>
      </c>
      <c r="I430" s="3">
        <v>0.15</v>
      </c>
      <c r="J430" s="3">
        <f t="shared" si="56"/>
        <v>262029.5570474346</v>
      </c>
      <c r="K430" s="3"/>
      <c r="L430" s="3">
        <f t="shared" si="57"/>
        <v>0</v>
      </c>
      <c r="M430" s="13">
        <v>0</v>
      </c>
      <c r="N430" s="3">
        <f t="shared" si="51"/>
        <v>1484834.1566021293</v>
      </c>
    </row>
    <row r="431" spans="1:14" ht="12.75">
      <c r="A431" s="33" t="s">
        <v>359</v>
      </c>
      <c r="B431" s="16" t="s">
        <v>377</v>
      </c>
      <c r="C431" s="13">
        <v>0</v>
      </c>
      <c r="D431" s="9">
        <f>'[1]Calculated Data'!U412</f>
        <v>1884277.6431702843</v>
      </c>
      <c r="G431" s="3">
        <v>0.85</v>
      </c>
      <c r="H431" s="3">
        <f t="shared" si="55"/>
        <v>1601635.9966947415</v>
      </c>
      <c r="I431" s="3">
        <v>0.15</v>
      </c>
      <c r="J431" s="3">
        <f t="shared" si="56"/>
        <v>282641.6464755426</v>
      </c>
      <c r="K431" s="3"/>
      <c r="L431" s="3">
        <f t="shared" si="57"/>
        <v>0</v>
      </c>
      <c r="M431" s="13">
        <v>0</v>
      </c>
      <c r="N431" s="3">
        <f t="shared" si="51"/>
        <v>1601635.9966947415</v>
      </c>
    </row>
    <row r="432" spans="1:14" ht="12.75">
      <c r="A432" s="33" t="s">
        <v>359</v>
      </c>
      <c r="B432" s="16" t="s">
        <v>378</v>
      </c>
      <c r="C432" s="13">
        <v>0</v>
      </c>
      <c r="D432" s="9">
        <f>'[1]Calculated Data'!U413</f>
        <v>124090.2560369728</v>
      </c>
      <c r="G432" s="3">
        <v>0.85</v>
      </c>
      <c r="H432" s="3">
        <f t="shared" si="55"/>
        <v>105476.71763142687</v>
      </c>
      <c r="J432" s="3">
        <f t="shared" si="56"/>
        <v>0</v>
      </c>
      <c r="K432" s="3">
        <v>0.15</v>
      </c>
      <c r="L432" s="3">
        <f t="shared" si="57"/>
        <v>18613.538405545918</v>
      </c>
      <c r="M432" s="13">
        <v>0</v>
      </c>
      <c r="N432" s="3">
        <f t="shared" si="51"/>
        <v>124090.25603697279</v>
      </c>
    </row>
    <row r="433" spans="1:14" ht="12.75">
      <c r="A433" s="33" t="s">
        <v>359</v>
      </c>
      <c r="B433" s="16" t="s">
        <v>379</v>
      </c>
      <c r="C433" s="13">
        <v>0</v>
      </c>
      <c r="D433" s="9">
        <f>'[1]Calculated Data'!U414</f>
        <v>3325328.627452528</v>
      </c>
      <c r="G433" s="3">
        <v>0.85</v>
      </c>
      <c r="H433" s="3">
        <f t="shared" si="55"/>
        <v>2826529.333334649</v>
      </c>
      <c r="I433" s="3">
        <v>0.08</v>
      </c>
      <c r="J433" s="3">
        <f t="shared" si="56"/>
        <v>266026.29019620223</v>
      </c>
      <c r="K433" s="3">
        <v>0.07</v>
      </c>
      <c r="L433" s="3">
        <f t="shared" si="57"/>
        <v>232773.00392167698</v>
      </c>
      <c r="M433" s="13">
        <v>0</v>
      </c>
      <c r="N433" s="3">
        <f t="shared" si="51"/>
        <v>3059302.337256326</v>
      </c>
    </row>
    <row r="434" spans="1:14" ht="12.75">
      <c r="A434" s="33" t="s">
        <v>359</v>
      </c>
      <c r="B434" s="16" t="s">
        <v>380</v>
      </c>
      <c r="C434" s="13">
        <v>0</v>
      </c>
      <c r="D434" s="9">
        <f>'[1]Calculated Data'!U415</f>
        <v>198227.8026056702</v>
      </c>
      <c r="G434" s="3">
        <v>0.85</v>
      </c>
      <c r="H434" s="3">
        <f t="shared" si="55"/>
        <v>168493.63221481966</v>
      </c>
      <c r="I434" s="3">
        <v>0.15</v>
      </c>
      <c r="J434" s="3">
        <f t="shared" si="56"/>
        <v>29734.17039085053</v>
      </c>
      <c r="K434" s="3"/>
      <c r="L434" s="3">
        <f t="shared" si="57"/>
        <v>0</v>
      </c>
      <c r="M434" s="13">
        <v>0</v>
      </c>
      <c r="N434" s="3">
        <f t="shared" si="51"/>
        <v>168493.63221481966</v>
      </c>
    </row>
    <row r="435" spans="1:14" ht="12.75">
      <c r="A435" s="33" t="s">
        <v>359</v>
      </c>
      <c r="B435" s="16" t="s">
        <v>381</v>
      </c>
      <c r="C435" s="13">
        <v>0</v>
      </c>
      <c r="D435" s="9">
        <f>'[1]Calculated Data'!U416</f>
        <v>214864.40481809218</v>
      </c>
      <c r="G435" s="3">
        <v>0.85</v>
      </c>
      <c r="H435" s="3">
        <f t="shared" si="55"/>
        <v>182634.74409537835</v>
      </c>
      <c r="I435" s="3">
        <v>0.15</v>
      </c>
      <c r="J435" s="3">
        <f t="shared" si="56"/>
        <v>32229.660722713827</v>
      </c>
      <c r="K435" s="3"/>
      <c r="L435" s="3">
        <f t="shared" si="57"/>
        <v>0</v>
      </c>
      <c r="M435" s="13">
        <v>0</v>
      </c>
      <c r="N435" s="3">
        <f t="shared" si="51"/>
        <v>182634.74409537835</v>
      </c>
    </row>
    <row r="436" spans="1:14" ht="12.75">
      <c r="A436" s="33" t="s">
        <v>359</v>
      </c>
      <c r="B436" s="16" t="s">
        <v>382</v>
      </c>
      <c r="C436" s="13">
        <v>0</v>
      </c>
      <c r="D436" s="9">
        <f>'[1]Calculated Data'!U417</f>
        <v>469142.0334490883</v>
      </c>
      <c r="G436" s="3">
        <v>0.8</v>
      </c>
      <c r="H436" s="3">
        <f t="shared" si="55"/>
        <v>375313.6267592707</v>
      </c>
      <c r="I436" s="3">
        <v>0.2</v>
      </c>
      <c r="J436" s="3">
        <f t="shared" si="56"/>
        <v>93828.40668981767</v>
      </c>
      <c r="K436" s="3"/>
      <c r="L436" s="3">
        <f t="shared" si="57"/>
        <v>0</v>
      </c>
      <c r="M436" s="13">
        <v>0</v>
      </c>
      <c r="N436" s="3">
        <f t="shared" si="51"/>
        <v>375313.6267592707</v>
      </c>
    </row>
    <row r="437" spans="1:14" ht="12.75">
      <c r="A437" s="33" t="s">
        <v>359</v>
      </c>
      <c r="B437" s="16" t="s">
        <v>238</v>
      </c>
      <c r="C437" s="13">
        <v>0</v>
      </c>
      <c r="D437" s="9">
        <f>'[1]Calculated Data'!U418</f>
        <v>264074.06613692624</v>
      </c>
      <c r="G437" s="3">
        <v>0.85</v>
      </c>
      <c r="H437" s="3">
        <f t="shared" si="55"/>
        <v>224462.9562163873</v>
      </c>
      <c r="J437" s="3">
        <f t="shared" si="56"/>
        <v>0</v>
      </c>
      <c r="K437" s="3">
        <v>0.15</v>
      </c>
      <c r="L437" s="3">
        <f t="shared" si="57"/>
        <v>39611.10992053893</v>
      </c>
      <c r="M437" s="13">
        <v>0</v>
      </c>
      <c r="N437" s="3">
        <f t="shared" si="51"/>
        <v>264074.06613692624</v>
      </c>
    </row>
    <row r="438" spans="1:14" ht="12.75">
      <c r="A438" s="33" t="s">
        <v>359</v>
      </c>
      <c r="B438" s="16" t="s">
        <v>383</v>
      </c>
      <c r="C438" s="13">
        <v>0</v>
      </c>
      <c r="D438" s="9">
        <f>'[1]Calculated Data'!U419</f>
        <v>123213.5758265712</v>
      </c>
      <c r="G438" s="3">
        <v>0.85</v>
      </c>
      <c r="H438" s="3">
        <f t="shared" si="55"/>
        <v>104731.53945258552</v>
      </c>
      <c r="J438" s="3">
        <f t="shared" si="56"/>
        <v>0</v>
      </c>
      <c r="K438" s="3">
        <v>0.15</v>
      </c>
      <c r="L438" s="3">
        <f t="shared" si="57"/>
        <v>18482.03637398568</v>
      </c>
      <c r="M438" s="13">
        <v>0</v>
      </c>
      <c r="N438" s="3">
        <f t="shared" si="51"/>
        <v>123213.5758265712</v>
      </c>
    </row>
    <row r="439" spans="1:14" s="12" customFormat="1" ht="12.75">
      <c r="A439" s="12" t="s">
        <v>359</v>
      </c>
      <c r="B439" s="18" t="s">
        <v>32</v>
      </c>
      <c r="C439" s="12">
        <f>SUM(C405:C438)</f>
        <v>93565</v>
      </c>
      <c r="D439" s="11"/>
      <c r="H439" s="12">
        <f>SUM(H405:H438)</f>
        <v>26764078.283533197</v>
      </c>
      <c r="J439" s="12">
        <f>SUM(J405:J438)</f>
        <v>3439359.252901359</v>
      </c>
      <c r="L439" s="12">
        <f>SUM(L405:L438)</f>
        <v>1317385.8002686459</v>
      </c>
      <c r="M439" s="10">
        <v>0</v>
      </c>
      <c r="N439" s="12">
        <f t="shared" si="51"/>
        <v>28175029.083801843</v>
      </c>
    </row>
    <row r="440" spans="1:14" s="14" customFormat="1" ht="12.75">
      <c r="A440" s="33" t="s">
        <v>384</v>
      </c>
      <c r="B440" s="15" t="s">
        <v>213</v>
      </c>
      <c r="C440" s="13">
        <v>0</v>
      </c>
      <c r="D440" s="9">
        <f>'[1]Calculated Data'!U420</f>
        <v>0</v>
      </c>
      <c r="G440" s="14">
        <v>1</v>
      </c>
      <c r="H440" s="14">
        <f t="shared" si="55"/>
        <v>0</v>
      </c>
      <c r="J440" s="14">
        <f t="shared" si="56"/>
        <v>0</v>
      </c>
      <c r="L440" s="14">
        <f aca="true" t="shared" si="58" ref="L440:L445">D440*K440</f>
        <v>0</v>
      </c>
      <c r="M440" s="13">
        <v>0</v>
      </c>
      <c r="N440" s="3">
        <f t="shared" si="51"/>
        <v>0</v>
      </c>
    </row>
    <row r="441" spans="1:14" ht="12.75">
      <c r="A441" s="33" t="s">
        <v>384</v>
      </c>
      <c r="B441" s="16" t="s">
        <v>217</v>
      </c>
      <c r="C441" s="13">
        <v>0</v>
      </c>
      <c r="D441" s="9">
        <f>'[1]Calculated Data'!U421</f>
        <v>31350.553780283433</v>
      </c>
      <c r="G441" s="3">
        <v>1</v>
      </c>
      <c r="H441" s="3">
        <f t="shared" si="55"/>
        <v>31350.553780283433</v>
      </c>
      <c r="J441" s="3">
        <f t="shared" si="56"/>
        <v>0</v>
      </c>
      <c r="K441" s="3"/>
      <c r="L441" s="3">
        <f t="shared" si="58"/>
        <v>0</v>
      </c>
      <c r="M441" s="13">
        <v>0</v>
      </c>
      <c r="N441" s="3">
        <f t="shared" si="51"/>
        <v>31350.553780283433</v>
      </c>
    </row>
    <row r="442" spans="1:14" s="14" customFormat="1" ht="12.75">
      <c r="A442" s="33" t="s">
        <v>384</v>
      </c>
      <c r="B442" s="15" t="s">
        <v>385</v>
      </c>
      <c r="C442" s="13">
        <v>0</v>
      </c>
      <c r="D442" s="9">
        <f>'[1]Calculated Data'!U422</f>
        <v>176498.60995434815</v>
      </c>
      <c r="G442" s="14">
        <v>0.85</v>
      </c>
      <c r="H442" s="14">
        <f t="shared" si="55"/>
        <v>150023.81846119592</v>
      </c>
      <c r="I442" s="14">
        <v>0</v>
      </c>
      <c r="J442" s="14">
        <f t="shared" si="56"/>
        <v>0</v>
      </c>
      <c r="K442" s="14">
        <v>0.15</v>
      </c>
      <c r="L442" s="14">
        <f t="shared" si="58"/>
        <v>26474.79149315222</v>
      </c>
      <c r="M442" s="13">
        <v>0</v>
      </c>
      <c r="N442" s="14">
        <f t="shared" si="51"/>
        <v>176498.60995434813</v>
      </c>
    </row>
    <row r="443" spans="1:14" s="14" customFormat="1" ht="12.75">
      <c r="A443" s="33" t="s">
        <v>384</v>
      </c>
      <c r="B443" s="15" t="s">
        <v>386</v>
      </c>
      <c r="C443" s="13">
        <v>0</v>
      </c>
      <c r="D443" s="9">
        <f>'[1]Calculated Data'!U423</f>
        <v>95956.46112582851</v>
      </c>
      <c r="G443" s="14">
        <v>1</v>
      </c>
      <c r="H443" s="14">
        <f t="shared" si="55"/>
        <v>95956.46112582851</v>
      </c>
      <c r="J443" s="14">
        <f t="shared" si="56"/>
        <v>0</v>
      </c>
      <c r="L443" s="14">
        <f t="shared" si="58"/>
        <v>0</v>
      </c>
      <c r="M443" s="13">
        <v>0</v>
      </c>
      <c r="N443" s="14">
        <f t="shared" si="51"/>
        <v>95956.46112582851</v>
      </c>
    </row>
    <row r="444" spans="1:14" s="14" customFormat="1" ht="12.75">
      <c r="A444" s="33" t="s">
        <v>384</v>
      </c>
      <c r="B444" s="15" t="s">
        <v>387</v>
      </c>
      <c r="C444" s="13">
        <v>0</v>
      </c>
      <c r="D444" s="9">
        <f>'[1]Calculated Data'!U424</f>
        <v>37619.854327268455</v>
      </c>
      <c r="G444" s="14">
        <v>1</v>
      </c>
      <c r="H444" s="14">
        <f t="shared" si="55"/>
        <v>37619.854327268455</v>
      </c>
      <c r="J444" s="14">
        <f t="shared" si="56"/>
        <v>0</v>
      </c>
      <c r="L444" s="14">
        <f t="shared" si="58"/>
        <v>0</v>
      </c>
      <c r="M444" s="13">
        <v>0</v>
      </c>
      <c r="N444" s="14">
        <f t="shared" si="51"/>
        <v>37619.854327268455</v>
      </c>
    </row>
    <row r="445" spans="1:14" s="14" customFormat="1" ht="12.75">
      <c r="A445" s="33" t="s">
        <v>384</v>
      </c>
      <c r="B445" s="15" t="s">
        <v>388</v>
      </c>
      <c r="C445" s="13">
        <v>0</v>
      </c>
      <c r="D445" s="9">
        <f>'[1]Calculated Data'!U425</f>
        <v>209961.96046715183</v>
      </c>
      <c r="G445" s="14">
        <v>0.85</v>
      </c>
      <c r="H445" s="14">
        <f t="shared" si="55"/>
        <v>178467.66639707904</v>
      </c>
      <c r="J445" s="14">
        <f t="shared" si="56"/>
        <v>0</v>
      </c>
      <c r="K445" s="14">
        <v>0.15</v>
      </c>
      <c r="L445" s="14">
        <f t="shared" si="58"/>
        <v>31494.294070072774</v>
      </c>
      <c r="M445" s="13">
        <v>0</v>
      </c>
      <c r="N445" s="14">
        <f t="shared" si="51"/>
        <v>209961.9604671518</v>
      </c>
    </row>
    <row r="446" spans="1:14" s="12" customFormat="1" ht="12.75">
      <c r="A446" s="12" t="s">
        <v>384</v>
      </c>
      <c r="B446" s="18" t="s">
        <v>32</v>
      </c>
      <c r="C446" s="10">
        <v>0</v>
      </c>
      <c r="D446" s="11"/>
      <c r="H446" s="12">
        <f>SUM(H440:H445)</f>
        <v>493418.35409165535</v>
      </c>
      <c r="J446" s="12">
        <f>SUM(J440:J445)</f>
        <v>0</v>
      </c>
      <c r="L446" s="12">
        <f>SUM(L440:L445)</f>
        <v>57969.085563224995</v>
      </c>
      <c r="M446" s="10">
        <v>0</v>
      </c>
      <c r="N446" s="12">
        <f t="shared" si="51"/>
        <v>551387.4396548803</v>
      </c>
    </row>
    <row r="447" spans="1:14" ht="12.75">
      <c r="A447" s="33" t="s">
        <v>389</v>
      </c>
      <c r="B447" s="16" t="s">
        <v>390</v>
      </c>
      <c r="C447" s="13">
        <v>0</v>
      </c>
      <c r="D447" s="9">
        <f>'[1]Calculated Data'!U426</f>
        <v>9802.56206498761</v>
      </c>
      <c r="G447" s="3">
        <v>1</v>
      </c>
      <c r="H447" s="3">
        <f t="shared" si="55"/>
        <v>9802.56206498761</v>
      </c>
      <c r="J447" s="3">
        <f t="shared" si="56"/>
        <v>0</v>
      </c>
      <c r="K447" s="3"/>
      <c r="L447" s="3">
        <f>D447*K447</f>
        <v>0</v>
      </c>
      <c r="M447" s="13">
        <v>0</v>
      </c>
      <c r="N447" s="3">
        <f t="shared" si="51"/>
        <v>9802.56206498761</v>
      </c>
    </row>
    <row r="448" spans="1:14" ht="12.75">
      <c r="A448" s="33" t="s">
        <v>389</v>
      </c>
      <c r="B448" s="16" t="s">
        <v>225</v>
      </c>
      <c r="C448" s="13">
        <v>0</v>
      </c>
      <c r="D448" s="9">
        <f>'[1]Calculated Data'!U427</f>
        <v>226089.50430407163</v>
      </c>
      <c r="G448" s="3">
        <v>0.85</v>
      </c>
      <c r="H448" s="3">
        <f t="shared" si="55"/>
        <v>192176.07865846087</v>
      </c>
      <c r="J448" s="3">
        <f t="shared" si="56"/>
        <v>0</v>
      </c>
      <c r="K448" s="3">
        <v>0.15</v>
      </c>
      <c r="L448" s="3">
        <f>D448*K448</f>
        <v>33913.42564561074</v>
      </c>
      <c r="M448" s="13">
        <v>0</v>
      </c>
      <c r="N448" s="3">
        <f t="shared" si="51"/>
        <v>226089.5043040716</v>
      </c>
    </row>
    <row r="449" spans="1:14" ht="12.75">
      <c r="A449" s="33" t="s">
        <v>389</v>
      </c>
      <c r="B449" s="16" t="s">
        <v>139</v>
      </c>
      <c r="C449" s="13">
        <v>0</v>
      </c>
      <c r="D449" s="9">
        <f>'[1]Calculated Data'!U428</f>
        <v>31371.290604518526</v>
      </c>
      <c r="G449" s="3">
        <v>1</v>
      </c>
      <c r="H449" s="3">
        <f t="shared" si="55"/>
        <v>31371.290604518526</v>
      </c>
      <c r="J449" s="3">
        <f t="shared" si="56"/>
        <v>0</v>
      </c>
      <c r="K449" s="3"/>
      <c r="L449" s="3">
        <f>D449*K449</f>
        <v>0</v>
      </c>
      <c r="M449" s="13">
        <v>0</v>
      </c>
      <c r="N449" s="3">
        <f t="shared" si="51"/>
        <v>31371.290604518526</v>
      </c>
    </row>
    <row r="450" spans="1:14" ht="12.75">
      <c r="A450" s="33" t="s">
        <v>389</v>
      </c>
      <c r="B450" s="16" t="s">
        <v>391</v>
      </c>
      <c r="C450" s="13">
        <v>0</v>
      </c>
      <c r="D450" s="9">
        <f>'[1]Calculated Data'!U429</f>
        <v>1047105.152997219</v>
      </c>
      <c r="G450" s="3">
        <v>0.85</v>
      </c>
      <c r="H450" s="3">
        <f t="shared" si="55"/>
        <v>890039.3800476361</v>
      </c>
      <c r="I450" s="3">
        <v>0.08</v>
      </c>
      <c r="J450" s="3">
        <f t="shared" si="56"/>
        <v>83768.41223977752</v>
      </c>
      <c r="K450" s="3">
        <v>0.07</v>
      </c>
      <c r="L450" s="3">
        <f>D450*K450</f>
        <v>73297.36070980533</v>
      </c>
      <c r="M450" s="13">
        <v>0</v>
      </c>
      <c r="N450" s="3">
        <f t="shared" si="51"/>
        <v>963336.7407574414</v>
      </c>
    </row>
    <row r="451" spans="1:14" s="14" customFormat="1" ht="12.75">
      <c r="A451" s="33" t="s">
        <v>389</v>
      </c>
      <c r="B451" s="15" t="s">
        <v>392</v>
      </c>
      <c r="C451" s="13">
        <v>34170.7</v>
      </c>
      <c r="D451" s="9" t="str">
        <f>'[1]Calculated Data'!U430</f>
        <v> </v>
      </c>
      <c r="E451" s="14">
        <v>1</v>
      </c>
      <c r="F451" s="14">
        <f>C451</f>
        <v>34170.7</v>
      </c>
      <c r="M451" s="13">
        <v>0</v>
      </c>
      <c r="N451" s="14">
        <f t="shared" si="51"/>
        <v>34170.7</v>
      </c>
    </row>
    <row r="452" spans="1:14" ht="12.75">
      <c r="A452" s="33" t="s">
        <v>389</v>
      </c>
      <c r="B452" s="16" t="s">
        <v>393</v>
      </c>
      <c r="C452" s="13">
        <v>0</v>
      </c>
      <c r="D452" s="9">
        <f>'[1]Calculated Data'!U431</f>
        <v>138294.83837131027</v>
      </c>
      <c r="G452" s="3">
        <v>0.8</v>
      </c>
      <c r="H452" s="3">
        <f aca="true" t="shared" si="59" ref="H452:H460">D452*G452</f>
        <v>110635.87069704822</v>
      </c>
      <c r="J452" s="3">
        <f aca="true" t="shared" si="60" ref="J452:J460">D452*I452</f>
        <v>0</v>
      </c>
      <c r="K452" s="3">
        <v>0.2</v>
      </c>
      <c r="L452" s="3">
        <f aca="true" t="shared" si="61" ref="L452:L460">D452*K452</f>
        <v>27658.967674262054</v>
      </c>
      <c r="M452" s="13">
        <v>0</v>
      </c>
      <c r="N452" s="3">
        <f aca="true" t="shared" si="62" ref="N452:N515">C452+H452+L452+M452</f>
        <v>138294.83837131027</v>
      </c>
    </row>
    <row r="453" spans="1:14" ht="12.75">
      <c r="A453" s="33" t="s">
        <v>389</v>
      </c>
      <c r="B453" s="16" t="s">
        <v>98</v>
      </c>
      <c r="C453" s="13">
        <v>0</v>
      </c>
      <c r="D453" s="9">
        <f>'[1]Calculated Data'!U432</f>
        <v>329119.7807556763</v>
      </c>
      <c r="G453" s="3">
        <v>0.85</v>
      </c>
      <c r="H453" s="3">
        <f t="shared" si="59"/>
        <v>279751.8136423248</v>
      </c>
      <c r="I453" s="3">
        <v>0.15</v>
      </c>
      <c r="J453" s="3">
        <f t="shared" si="60"/>
        <v>49367.96711335144</v>
      </c>
      <c r="K453" s="3"/>
      <c r="L453" s="3">
        <f t="shared" si="61"/>
        <v>0</v>
      </c>
      <c r="M453" s="13">
        <v>0</v>
      </c>
      <c r="N453" s="3">
        <f t="shared" si="62"/>
        <v>279751.8136423248</v>
      </c>
    </row>
    <row r="454" spans="1:14" ht="12.75">
      <c r="A454" s="33" t="s">
        <v>389</v>
      </c>
      <c r="B454" s="16" t="s">
        <v>394</v>
      </c>
      <c r="C454" s="13">
        <v>0</v>
      </c>
      <c r="D454" s="9">
        <f>'[1]Calculated Data'!U433</f>
        <v>246675.4485995454</v>
      </c>
      <c r="G454" s="3">
        <v>0.8</v>
      </c>
      <c r="H454" s="3">
        <f t="shared" si="59"/>
        <v>197340.35887963633</v>
      </c>
      <c r="J454" s="3">
        <f t="shared" si="60"/>
        <v>0</v>
      </c>
      <c r="K454" s="3">
        <v>0.2</v>
      </c>
      <c r="L454" s="3">
        <f t="shared" si="61"/>
        <v>49335.08971990908</v>
      </c>
      <c r="M454" s="13">
        <v>0</v>
      </c>
      <c r="N454" s="3">
        <f t="shared" si="62"/>
        <v>246675.4485995454</v>
      </c>
    </row>
    <row r="455" spans="1:14" ht="12.75">
      <c r="A455" s="33" t="s">
        <v>389</v>
      </c>
      <c r="B455" s="16" t="s">
        <v>328</v>
      </c>
      <c r="C455" s="13">
        <v>0</v>
      </c>
      <c r="D455" s="9">
        <f>'[1]Calculated Data'!U434</f>
        <v>61291.90295342172</v>
      </c>
      <c r="G455" s="3">
        <v>1</v>
      </c>
      <c r="H455" s="3">
        <f t="shared" si="59"/>
        <v>61291.90295342172</v>
      </c>
      <c r="J455" s="3">
        <f t="shared" si="60"/>
        <v>0</v>
      </c>
      <c r="K455" s="3"/>
      <c r="L455" s="3">
        <f t="shared" si="61"/>
        <v>0</v>
      </c>
      <c r="M455" s="13">
        <v>0</v>
      </c>
      <c r="N455" s="3">
        <f t="shared" si="62"/>
        <v>61291.90295342172</v>
      </c>
    </row>
    <row r="456" spans="1:14" ht="12.75">
      <c r="A456" s="33" t="s">
        <v>389</v>
      </c>
      <c r="B456" s="16" t="s">
        <v>260</v>
      </c>
      <c r="C456" s="13">
        <v>0</v>
      </c>
      <c r="D456" s="9">
        <f>'[1]Calculated Data'!U435</f>
        <v>437901.2659999814</v>
      </c>
      <c r="G456" s="3">
        <v>0.85</v>
      </c>
      <c r="H456" s="3">
        <f t="shared" si="59"/>
        <v>372216.0760999842</v>
      </c>
      <c r="I456" s="3">
        <v>0.15</v>
      </c>
      <c r="J456" s="3">
        <f t="shared" si="60"/>
        <v>65685.1898999972</v>
      </c>
      <c r="K456" s="3"/>
      <c r="L456" s="3">
        <f t="shared" si="61"/>
        <v>0</v>
      </c>
      <c r="M456" s="13">
        <v>0</v>
      </c>
      <c r="N456" s="3">
        <f t="shared" si="62"/>
        <v>372216.0760999842</v>
      </c>
    </row>
    <row r="457" spans="1:14" ht="12.75">
      <c r="A457" s="33" t="s">
        <v>389</v>
      </c>
      <c r="B457" s="16" t="s">
        <v>155</v>
      </c>
      <c r="C457" s="13">
        <v>0</v>
      </c>
      <c r="D457" s="9">
        <f>'[1]Calculated Data'!U436</f>
        <v>543417.9420296774</v>
      </c>
      <c r="G457" s="3">
        <v>0.85</v>
      </c>
      <c r="H457" s="3">
        <f t="shared" si="59"/>
        <v>461905.25072522584</v>
      </c>
      <c r="I457" s="3">
        <v>0.15</v>
      </c>
      <c r="J457" s="3">
        <f t="shared" si="60"/>
        <v>81512.69130445161</v>
      </c>
      <c r="K457" s="3"/>
      <c r="L457" s="3">
        <f t="shared" si="61"/>
        <v>0</v>
      </c>
      <c r="M457" s="13">
        <v>0</v>
      </c>
      <c r="N457" s="3">
        <f t="shared" si="62"/>
        <v>461905.25072522584</v>
      </c>
    </row>
    <row r="458" spans="1:14" ht="12.75">
      <c r="A458" s="33" t="s">
        <v>389</v>
      </c>
      <c r="B458" s="16" t="s">
        <v>395</v>
      </c>
      <c r="C458" s="13">
        <v>0</v>
      </c>
      <c r="D458" s="9">
        <f>'[1]Calculated Data'!U437</f>
        <v>2267029.319768498</v>
      </c>
      <c r="G458" s="3">
        <v>0.85</v>
      </c>
      <c r="H458" s="3">
        <f t="shared" si="59"/>
        <v>1926974.9218032234</v>
      </c>
      <c r="I458" s="3">
        <v>0.15</v>
      </c>
      <c r="J458" s="3">
        <f t="shared" si="60"/>
        <v>340054.3979652747</v>
      </c>
      <c r="K458" s="3"/>
      <c r="L458" s="3">
        <f t="shared" si="61"/>
        <v>0</v>
      </c>
      <c r="M458" s="13">
        <v>0</v>
      </c>
      <c r="N458" s="3">
        <f t="shared" si="62"/>
        <v>1926974.9218032234</v>
      </c>
    </row>
    <row r="459" spans="1:14" ht="12.75">
      <c r="A459" s="33" t="s">
        <v>389</v>
      </c>
      <c r="B459" s="16" t="s">
        <v>396</v>
      </c>
      <c r="C459" s="13">
        <v>0</v>
      </c>
      <c r="D459" s="9">
        <f>'[1]Calculated Data'!U438</f>
        <v>58204.162345793215</v>
      </c>
      <c r="G459" s="3">
        <v>1</v>
      </c>
      <c r="H459" s="3">
        <f t="shared" si="59"/>
        <v>58204.162345793215</v>
      </c>
      <c r="J459" s="3">
        <f t="shared" si="60"/>
        <v>0</v>
      </c>
      <c r="K459" s="3"/>
      <c r="L459" s="3">
        <f t="shared" si="61"/>
        <v>0</v>
      </c>
      <c r="M459" s="13">
        <v>0</v>
      </c>
      <c r="N459" s="3">
        <f t="shared" si="62"/>
        <v>58204.162345793215</v>
      </c>
    </row>
    <row r="460" spans="1:14" ht="12.75">
      <c r="A460" s="33" t="s">
        <v>389</v>
      </c>
      <c r="B460" s="16" t="s">
        <v>397</v>
      </c>
      <c r="C460" s="13">
        <v>0</v>
      </c>
      <c r="D460" s="9">
        <f>'[1]Calculated Data'!U439</f>
        <v>651483.736246705</v>
      </c>
      <c r="G460" s="3">
        <v>0.85</v>
      </c>
      <c r="H460" s="3">
        <f t="shared" si="59"/>
        <v>553761.1758096992</v>
      </c>
      <c r="I460" s="3">
        <v>0.08</v>
      </c>
      <c r="J460" s="3">
        <f t="shared" si="60"/>
        <v>52118.6988997364</v>
      </c>
      <c r="K460" s="3">
        <v>0.07</v>
      </c>
      <c r="L460" s="3">
        <f t="shared" si="61"/>
        <v>45603.86153726936</v>
      </c>
      <c r="M460" s="13">
        <v>0</v>
      </c>
      <c r="N460" s="3">
        <f t="shared" si="62"/>
        <v>599365.0373469685</v>
      </c>
    </row>
    <row r="461" spans="1:14" s="12" customFormat="1" ht="12.75">
      <c r="A461" s="12" t="s">
        <v>389</v>
      </c>
      <c r="B461" s="18" t="s">
        <v>32</v>
      </c>
      <c r="C461" s="12">
        <f>SUM(C447:C460)</f>
        <v>34170.7</v>
      </c>
      <c r="D461" s="11"/>
      <c r="H461" s="12">
        <f>SUM(H447:H460)</f>
        <v>5145470.84433196</v>
      </c>
      <c r="J461" s="12">
        <f>SUM(J447:J460)</f>
        <v>672507.3574225889</v>
      </c>
      <c r="L461" s="12">
        <f>SUM(L447:L460)</f>
        <v>229808.70528685657</v>
      </c>
      <c r="M461" s="10">
        <v>0</v>
      </c>
      <c r="N461" s="12">
        <f t="shared" si="62"/>
        <v>5409450.249618817</v>
      </c>
    </row>
    <row r="462" spans="1:14" s="14" customFormat="1" ht="12.75">
      <c r="A462" s="33" t="s">
        <v>398</v>
      </c>
      <c r="B462" s="15" t="s">
        <v>399</v>
      </c>
      <c r="C462" s="13">
        <v>103107</v>
      </c>
      <c r="D462" s="9" t="str">
        <f>'[1]Calculated Data'!U440</f>
        <v> </v>
      </c>
      <c r="E462" s="14">
        <v>1</v>
      </c>
      <c r="F462" s="14">
        <v>103107</v>
      </c>
      <c r="M462" s="13">
        <v>0</v>
      </c>
      <c r="N462" s="14">
        <f t="shared" si="62"/>
        <v>103107</v>
      </c>
    </row>
    <row r="463" spans="1:14" s="14" customFormat="1" ht="12.75">
      <c r="A463" s="33" t="s">
        <v>398</v>
      </c>
      <c r="B463" s="15" t="s">
        <v>400</v>
      </c>
      <c r="C463" s="13">
        <v>0</v>
      </c>
      <c r="D463" s="9">
        <f>'[1]Calculated Data'!U441</f>
        <v>344632.0795219242</v>
      </c>
      <c r="E463" s="14" t="s">
        <v>14</v>
      </c>
      <c r="G463" s="14">
        <v>0.85</v>
      </c>
      <c r="H463" s="14">
        <f>D463*G463</f>
        <v>292937.26759363554</v>
      </c>
      <c r="J463" s="14">
        <f>D463*I463</f>
        <v>0</v>
      </c>
      <c r="L463" s="14">
        <f>D463*K463</f>
        <v>0</v>
      </c>
      <c r="M463" s="13">
        <v>0</v>
      </c>
      <c r="N463" s="14">
        <f t="shared" si="62"/>
        <v>292937.26759363554</v>
      </c>
    </row>
    <row r="464" spans="1:14" s="14" customFormat="1" ht="12.75">
      <c r="A464" s="33" t="s">
        <v>398</v>
      </c>
      <c r="B464" s="15" t="s">
        <v>401</v>
      </c>
      <c r="C464" s="13">
        <v>233051</v>
      </c>
      <c r="D464" s="9" t="str">
        <f>'[1]Calculated Data'!U442</f>
        <v> </v>
      </c>
      <c r="E464" s="14">
        <v>1</v>
      </c>
      <c r="F464" s="14">
        <v>233051</v>
      </c>
      <c r="G464" s="14" t="s">
        <v>14</v>
      </c>
      <c r="M464" s="13">
        <v>0</v>
      </c>
      <c r="N464" s="14">
        <f t="shared" si="62"/>
        <v>233051</v>
      </c>
    </row>
    <row r="465" spans="1:14" s="12" customFormat="1" ht="12.75">
      <c r="A465" s="12" t="s">
        <v>398</v>
      </c>
      <c r="B465" s="19" t="s">
        <v>32</v>
      </c>
      <c r="C465" s="12">
        <f>SUM(C462:C464)</f>
        <v>336158</v>
      </c>
      <c r="D465" s="11"/>
      <c r="H465" s="12">
        <f>SUM(H462:H464)</f>
        <v>292937.26759363554</v>
      </c>
      <c r="J465" s="12">
        <f>SUM(J462:J464)</f>
        <v>0</v>
      </c>
      <c r="L465" s="12">
        <f>SUM(L462:L464)</f>
        <v>0</v>
      </c>
      <c r="M465" s="10">
        <v>0</v>
      </c>
      <c r="N465" s="12">
        <f t="shared" si="62"/>
        <v>629095.2675936355</v>
      </c>
    </row>
    <row r="466" spans="1:14" ht="12.75">
      <c r="A466" s="33" t="s">
        <v>402</v>
      </c>
      <c r="B466" s="16" t="s">
        <v>403</v>
      </c>
      <c r="C466" s="13">
        <v>0</v>
      </c>
      <c r="D466" s="9">
        <f>'[1]Calculated Data'!U443</f>
        <v>72488.38808983212</v>
      </c>
      <c r="G466" s="3">
        <v>1</v>
      </c>
      <c r="H466" s="3">
        <f aca="true" t="shared" si="63" ref="H466:H522">D466*G466</f>
        <v>72488.38808983212</v>
      </c>
      <c r="J466" s="3">
        <f aca="true" t="shared" si="64" ref="J466:J522">D466*I466</f>
        <v>0</v>
      </c>
      <c r="K466" s="3"/>
      <c r="L466" s="3">
        <f aca="true" t="shared" si="65" ref="L466:L487">D466*K466</f>
        <v>0</v>
      </c>
      <c r="M466" s="13">
        <v>0</v>
      </c>
      <c r="N466" s="3">
        <f t="shared" si="62"/>
        <v>72488.38808983212</v>
      </c>
    </row>
    <row r="467" spans="1:14" ht="12.75">
      <c r="A467" s="33" t="s">
        <v>402</v>
      </c>
      <c r="B467" s="16" t="s">
        <v>404</v>
      </c>
      <c r="C467" s="13">
        <v>0</v>
      </c>
      <c r="D467" s="9">
        <f>'[1]Calculated Data'!U444</f>
        <v>7021455.0689103985</v>
      </c>
      <c r="G467" s="3">
        <v>0.85</v>
      </c>
      <c r="H467" s="3">
        <f t="shared" si="63"/>
        <v>5968236.808573838</v>
      </c>
      <c r="I467" s="3">
        <v>0.08</v>
      </c>
      <c r="J467" s="3">
        <f t="shared" si="64"/>
        <v>561716.4055128319</v>
      </c>
      <c r="K467" s="3">
        <v>0.07</v>
      </c>
      <c r="L467" s="3">
        <f t="shared" si="65"/>
        <v>491501.8548237279</v>
      </c>
      <c r="M467" s="13">
        <v>0</v>
      </c>
      <c r="N467" s="3">
        <f t="shared" si="62"/>
        <v>6459738.663397566</v>
      </c>
    </row>
    <row r="468" spans="1:14" ht="12.75">
      <c r="A468" s="33" t="s">
        <v>402</v>
      </c>
      <c r="B468" s="16" t="s">
        <v>405</v>
      </c>
      <c r="C468" s="13">
        <v>0</v>
      </c>
      <c r="D468" s="9">
        <f>'[1]Calculated Data'!U445</f>
        <v>65834.58424254245</v>
      </c>
      <c r="G468" s="3">
        <v>1</v>
      </c>
      <c r="H468" s="3">
        <f t="shared" si="63"/>
        <v>65834.58424254245</v>
      </c>
      <c r="J468" s="3">
        <f t="shared" si="64"/>
        <v>0</v>
      </c>
      <c r="K468" s="3"/>
      <c r="L468" s="3">
        <f t="shared" si="65"/>
        <v>0</v>
      </c>
      <c r="M468" s="13">
        <v>0</v>
      </c>
      <c r="N468" s="3">
        <f t="shared" si="62"/>
        <v>65834.58424254245</v>
      </c>
    </row>
    <row r="469" spans="1:14" ht="12.75">
      <c r="A469" s="33" t="s">
        <v>402</v>
      </c>
      <c r="B469" s="16" t="s">
        <v>406</v>
      </c>
      <c r="C469" s="13">
        <v>0</v>
      </c>
      <c r="D469" s="9">
        <f>'[1]Calculated Data'!U446</f>
        <v>839446.2214417323</v>
      </c>
      <c r="G469" s="3">
        <v>0.85</v>
      </c>
      <c r="H469" s="3">
        <f t="shared" si="63"/>
        <v>713529.2882254724</v>
      </c>
      <c r="I469" s="3">
        <v>0.08</v>
      </c>
      <c r="J469" s="3">
        <f t="shared" si="64"/>
        <v>67155.69771533858</v>
      </c>
      <c r="K469" s="3">
        <v>0.07</v>
      </c>
      <c r="L469" s="3">
        <f t="shared" si="65"/>
        <v>58761.23550092126</v>
      </c>
      <c r="M469" s="13">
        <v>0</v>
      </c>
      <c r="N469" s="3">
        <f t="shared" si="62"/>
        <v>772290.5237263937</v>
      </c>
    </row>
    <row r="470" spans="1:14" ht="12.75">
      <c r="A470" s="33" t="s">
        <v>402</v>
      </c>
      <c r="B470" s="16" t="s">
        <v>407</v>
      </c>
      <c r="C470" s="13">
        <v>0</v>
      </c>
      <c r="D470" s="9">
        <f>'[1]Calculated Data'!U447</f>
        <v>119662.04044447257</v>
      </c>
      <c r="G470" s="3">
        <v>0.85</v>
      </c>
      <c r="H470" s="3">
        <f t="shared" si="63"/>
        <v>101712.73437780168</v>
      </c>
      <c r="J470" s="3">
        <f t="shared" si="64"/>
        <v>0</v>
      </c>
      <c r="K470" s="3">
        <v>0.15</v>
      </c>
      <c r="L470" s="3">
        <f t="shared" si="65"/>
        <v>17949.306066670884</v>
      </c>
      <c r="M470" s="13">
        <v>0</v>
      </c>
      <c r="N470" s="3">
        <f t="shared" si="62"/>
        <v>119662.04044447257</v>
      </c>
    </row>
    <row r="471" spans="1:14" ht="12.75">
      <c r="A471" s="33" t="s">
        <v>402</v>
      </c>
      <c r="B471" s="16" t="s">
        <v>408</v>
      </c>
      <c r="C471" s="13">
        <v>0</v>
      </c>
      <c r="D471" s="9">
        <f>'[1]Calculated Data'!U448</f>
        <v>147169.93256700796</v>
      </c>
      <c r="G471" s="3">
        <v>0.85</v>
      </c>
      <c r="H471" s="3">
        <f t="shared" si="63"/>
        <v>125094.44268195676</v>
      </c>
      <c r="J471" s="3">
        <f t="shared" si="64"/>
        <v>0</v>
      </c>
      <c r="K471" s="3">
        <v>0.15</v>
      </c>
      <c r="L471" s="3">
        <f t="shared" si="65"/>
        <v>22075.489885051193</v>
      </c>
      <c r="M471" s="13">
        <v>0</v>
      </c>
      <c r="N471" s="3">
        <f t="shared" si="62"/>
        <v>147169.93256700796</v>
      </c>
    </row>
    <row r="472" spans="1:14" ht="12.75">
      <c r="A472" s="33" t="s">
        <v>402</v>
      </c>
      <c r="B472" s="16" t="s">
        <v>409</v>
      </c>
      <c r="C472" s="13">
        <v>0</v>
      </c>
      <c r="D472" s="9">
        <f>'[1]Calculated Data'!U449</f>
        <v>1501604.9904671176</v>
      </c>
      <c r="G472" s="3">
        <v>0.85</v>
      </c>
      <c r="H472" s="3">
        <f t="shared" si="63"/>
        <v>1276364.24189705</v>
      </c>
      <c r="I472" s="3">
        <v>0.08</v>
      </c>
      <c r="J472" s="3">
        <f t="shared" si="64"/>
        <v>120128.39923736942</v>
      </c>
      <c r="K472" s="3">
        <v>0.07</v>
      </c>
      <c r="L472" s="3">
        <f t="shared" si="65"/>
        <v>105112.34933269824</v>
      </c>
      <c r="M472" s="13">
        <v>0</v>
      </c>
      <c r="N472" s="3">
        <f t="shared" si="62"/>
        <v>1381476.5912297482</v>
      </c>
    </row>
    <row r="473" spans="1:14" ht="12.75">
      <c r="A473" s="33" t="s">
        <v>402</v>
      </c>
      <c r="B473" s="16" t="s">
        <v>410</v>
      </c>
      <c r="C473" s="13">
        <v>0</v>
      </c>
      <c r="D473" s="9">
        <f>'[1]Calculated Data'!U450</f>
        <v>165406.53806401257</v>
      </c>
      <c r="G473" s="3">
        <v>0.85</v>
      </c>
      <c r="H473" s="3">
        <f t="shared" si="63"/>
        <v>140595.55735441067</v>
      </c>
      <c r="J473" s="3">
        <f t="shared" si="64"/>
        <v>0</v>
      </c>
      <c r="K473" s="3">
        <v>0.15</v>
      </c>
      <c r="L473" s="3">
        <f t="shared" si="65"/>
        <v>24810.980709601885</v>
      </c>
      <c r="M473" s="13">
        <v>0</v>
      </c>
      <c r="N473" s="3">
        <f t="shared" si="62"/>
        <v>165406.53806401257</v>
      </c>
    </row>
    <row r="474" spans="1:14" ht="12.75">
      <c r="A474" s="33" t="s">
        <v>402</v>
      </c>
      <c r="B474" s="16" t="s">
        <v>411</v>
      </c>
      <c r="C474" s="13">
        <v>0</v>
      </c>
      <c r="D474" s="9">
        <f>'[1]Calculated Data'!U451</f>
        <v>768531.6184349814</v>
      </c>
      <c r="G474" s="3">
        <v>0.85</v>
      </c>
      <c r="H474" s="3">
        <f t="shared" si="63"/>
        <v>653251.8756697342</v>
      </c>
      <c r="I474" s="3">
        <v>0.08</v>
      </c>
      <c r="J474" s="3">
        <f t="shared" si="64"/>
        <v>61482.52947479852</v>
      </c>
      <c r="K474" s="3">
        <v>0.07</v>
      </c>
      <c r="L474" s="3">
        <f t="shared" si="65"/>
        <v>53797.21329044871</v>
      </c>
      <c r="M474" s="13">
        <v>0</v>
      </c>
      <c r="N474" s="3">
        <f t="shared" si="62"/>
        <v>707049.0889601829</v>
      </c>
    </row>
    <row r="475" spans="1:14" ht="12.75">
      <c r="A475" s="33" t="s">
        <v>402</v>
      </c>
      <c r="B475" s="16" t="s">
        <v>412</v>
      </c>
      <c r="C475" s="13">
        <v>0</v>
      </c>
      <c r="D475" s="9">
        <f>'[1]Calculated Data'!U452</f>
        <v>11080.360863501464</v>
      </c>
      <c r="G475" s="3">
        <v>1</v>
      </c>
      <c r="H475" s="3">
        <f t="shared" si="63"/>
        <v>11080.360863501464</v>
      </c>
      <c r="J475" s="3">
        <f t="shared" si="64"/>
        <v>0</v>
      </c>
      <c r="K475" s="3"/>
      <c r="L475" s="3">
        <f t="shared" si="65"/>
        <v>0</v>
      </c>
      <c r="M475" s="13">
        <v>0</v>
      </c>
      <c r="N475" s="3">
        <f t="shared" si="62"/>
        <v>11080.360863501464</v>
      </c>
    </row>
    <row r="476" spans="1:14" ht="12.75">
      <c r="A476" s="33" t="s">
        <v>402</v>
      </c>
      <c r="B476" s="16" t="s">
        <v>413</v>
      </c>
      <c r="C476" s="13">
        <v>0</v>
      </c>
      <c r="D476" s="9">
        <f>'[1]Calculated Data'!U453</f>
        <v>577603.1779469148</v>
      </c>
      <c r="G476" s="3">
        <v>0.85</v>
      </c>
      <c r="H476" s="3">
        <f t="shared" si="63"/>
        <v>490962.70125487755</v>
      </c>
      <c r="I476" s="3">
        <v>0.08</v>
      </c>
      <c r="J476" s="3">
        <f t="shared" si="64"/>
        <v>46208.254235753186</v>
      </c>
      <c r="K476" s="3">
        <v>0.07</v>
      </c>
      <c r="L476" s="3">
        <f t="shared" si="65"/>
        <v>40432.22245628404</v>
      </c>
      <c r="M476" s="13">
        <v>0</v>
      </c>
      <c r="N476" s="3">
        <f t="shared" si="62"/>
        <v>531394.9237111616</v>
      </c>
    </row>
    <row r="477" spans="1:14" ht="12.75">
      <c r="A477" s="33" t="s">
        <v>402</v>
      </c>
      <c r="B477" s="16" t="s">
        <v>414</v>
      </c>
      <c r="C477" s="13">
        <v>0</v>
      </c>
      <c r="D477" s="9">
        <f>'[1]Calculated Data'!U454</f>
        <v>375671.0842454589</v>
      </c>
      <c r="G477" s="3">
        <v>0.85</v>
      </c>
      <c r="H477" s="3">
        <f t="shared" si="63"/>
        <v>319320.42160864006</v>
      </c>
      <c r="I477" s="3">
        <v>0.08</v>
      </c>
      <c r="J477" s="3">
        <f t="shared" si="64"/>
        <v>30053.686739636712</v>
      </c>
      <c r="K477" s="3">
        <v>0.07</v>
      </c>
      <c r="L477" s="3">
        <f t="shared" si="65"/>
        <v>26296.975897182125</v>
      </c>
      <c r="M477" s="13">
        <v>0</v>
      </c>
      <c r="N477" s="3">
        <f t="shared" si="62"/>
        <v>345617.3975058222</v>
      </c>
    </row>
    <row r="478" spans="1:14" ht="12.75">
      <c r="A478" s="33" t="s">
        <v>402</v>
      </c>
      <c r="B478" s="16" t="s">
        <v>415</v>
      </c>
      <c r="C478" s="13">
        <v>0</v>
      </c>
      <c r="D478" s="9">
        <f>'[1]Calculated Data'!U455</f>
        <v>1232040.3813071316</v>
      </c>
      <c r="G478" s="3">
        <v>0.85</v>
      </c>
      <c r="H478" s="3">
        <f t="shared" si="63"/>
        <v>1047234.3241110619</v>
      </c>
      <c r="I478" s="3">
        <v>0.08</v>
      </c>
      <c r="J478" s="3">
        <f t="shared" si="64"/>
        <v>98563.23050457053</v>
      </c>
      <c r="K478" s="3">
        <v>0.07</v>
      </c>
      <c r="L478" s="3">
        <f t="shared" si="65"/>
        <v>86242.82669149923</v>
      </c>
      <c r="M478" s="13">
        <v>0</v>
      </c>
      <c r="N478" s="3">
        <f t="shared" si="62"/>
        <v>1133477.150802561</v>
      </c>
    </row>
    <row r="479" spans="1:14" ht="12.75">
      <c r="A479" s="33" t="s">
        <v>402</v>
      </c>
      <c r="B479" s="16" t="s">
        <v>416</v>
      </c>
      <c r="C479" s="13">
        <v>0</v>
      </c>
      <c r="D479" s="9">
        <f>'[1]Calculated Data'!U456</f>
        <v>2913859.083954468</v>
      </c>
      <c r="G479" s="3">
        <v>0.85</v>
      </c>
      <c r="H479" s="3">
        <f t="shared" si="63"/>
        <v>2476780.2213612976</v>
      </c>
      <c r="I479" s="3">
        <v>0.08</v>
      </c>
      <c r="J479" s="3">
        <f t="shared" si="64"/>
        <v>233108.72671635743</v>
      </c>
      <c r="K479" s="3">
        <v>0.07</v>
      </c>
      <c r="L479" s="3">
        <f t="shared" si="65"/>
        <v>203970.13587681277</v>
      </c>
      <c r="M479" s="13">
        <v>0</v>
      </c>
      <c r="N479" s="3">
        <f t="shared" si="62"/>
        <v>2680750.3572381106</v>
      </c>
    </row>
    <row r="480" spans="1:14" ht="12.75">
      <c r="A480" s="33" t="s">
        <v>402</v>
      </c>
      <c r="B480" s="16" t="s">
        <v>417</v>
      </c>
      <c r="C480" s="13">
        <v>0</v>
      </c>
      <c r="D480" s="9">
        <f>'[1]Calculated Data'!U457</f>
        <v>694377.0872195048</v>
      </c>
      <c r="G480" s="3">
        <v>0.85</v>
      </c>
      <c r="H480" s="3">
        <f t="shared" si="63"/>
        <v>590220.524136579</v>
      </c>
      <c r="I480" s="3">
        <v>0.08</v>
      </c>
      <c r="J480" s="3">
        <f t="shared" si="64"/>
        <v>55550.16697756038</v>
      </c>
      <c r="K480" s="3">
        <v>0.07</v>
      </c>
      <c r="L480" s="3">
        <f t="shared" si="65"/>
        <v>48606.39610536534</v>
      </c>
      <c r="M480" s="13">
        <v>0</v>
      </c>
      <c r="N480" s="3">
        <f t="shared" si="62"/>
        <v>638826.9202419444</v>
      </c>
    </row>
    <row r="481" spans="1:14" ht="12.75">
      <c r="A481" s="33" t="s">
        <v>402</v>
      </c>
      <c r="B481" s="16" t="s">
        <v>418</v>
      </c>
      <c r="C481" s="13">
        <v>0</v>
      </c>
      <c r="D481" s="9">
        <f>'[1]Calculated Data'!U458</f>
        <v>543243.6560760837</v>
      </c>
      <c r="G481" s="3">
        <v>0.85</v>
      </c>
      <c r="H481" s="3">
        <f t="shared" si="63"/>
        <v>461757.1076646711</v>
      </c>
      <c r="I481" s="3">
        <v>0.08</v>
      </c>
      <c r="J481" s="3">
        <f t="shared" si="64"/>
        <v>43459.492486086696</v>
      </c>
      <c r="K481" s="3">
        <v>0.07</v>
      </c>
      <c r="L481" s="3">
        <f t="shared" si="65"/>
        <v>38027.05592532586</v>
      </c>
      <c r="M481" s="13">
        <v>0</v>
      </c>
      <c r="N481" s="3">
        <f t="shared" si="62"/>
        <v>499784.1635899969</v>
      </c>
    </row>
    <row r="482" spans="1:14" ht="12.75">
      <c r="A482" s="33" t="s">
        <v>402</v>
      </c>
      <c r="B482" s="16" t="s">
        <v>419</v>
      </c>
      <c r="C482" s="13">
        <v>0</v>
      </c>
      <c r="D482" s="9">
        <f>'[1]Calculated Data'!U459</f>
        <v>163776.74641068012</v>
      </c>
      <c r="G482" s="3">
        <v>0.85</v>
      </c>
      <c r="H482" s="3">
        <f t="shared" si="63"/>
        <v>139210.2344490781</v>
      </c>
      <c r="J482" s="3">
        <f t="shared" si="64"/>
        <v>0</v>
      </c>
      <c r="K482" s="3">
        <v>0.15</v>
      </c>
      <c r="L482" s="3">
        <f t="shared" si="65"/>
        <v>24566.511961602017</v>
      </c>
      <c r="M482" s="13">
        <v>0</v>
      </c>
      <c r="N482" s="3">
        <f t="shared" si="62"/>
        <v>163776.74641068012</v>
      </c>
    </row>
    <row r="483" spans="1:14" ht="12.75">
      <c r="A483" s="33" t="s">
        <v>402</v>
      </c>
      <c r="B483" s="16" t="s">
        <v>420</v>
      </c>
      <c r="C483" s="13">
        <v>0</v>
      </c>
      <c r="D483" s="9">
        <f>'[1]Calculated Data'!U460</f>
        <v>847560.2108143877</v>
      </c>
      <c r="G483" s="3">
        <v>0.85</v>
      </c>
      <c r="H483" s="3">
        <f t="shared" si="63"/>
        <v>720426.1791922295</v>
      </c>
      <c r="I483" s="3">
        <v>0.08</v>
      </c>
      <c r="J483" s="3">
        <f t="shared" si="64"/>
        <v>67804.81686515102</v>
      </c>
      <c r="K483" s="3">
        <v>0.07</v>
      </c>
      <c r="L483" s="3">
        <f t="shared" si="65"/>
        <v>59329.21475700714</v>
      </c>
      <c r="M483" s="13">
        <v>0</v>
      </c>
      <c r="N483" s="3">
        <f t="shared" si="62"/>
        <v>779755.3939492367</v>
      </c>
    </row>
    <row r="484" spans="1:14" ht="12.75">
      <c r="A484" s="33" t="s">
        <v>402</v>
      </c>
      <c r="B484" s="16" t="s">
        <v>421</v>
      </c>
      <c r="C484" s="13">
        <v>0</v>
      </c>
      <c r="D484" s="9">
        <f>'[1]Calculated Data'!U461</f>
        <v>1295281.8238500508</v>
      </c>
      <c r="G484" s="3">
        <v>0.85</v>
      </c>
      <c r="H484" s="3">
        <f t="shared" si="63"/>
        <v>1100989.5502725432</v>
      </c>
      <c r="I484" s="3">
        <v>0.08</v>
      </c>
      <c r="J484" s="3">
        <f t="shared" si="64"/>
        <v>103622.54590800406</v>
      </c>
      <c r="K484" s="3">
        <v>0.07</v>
      </c>
      <c r="L484" s="3">
        <f t="shared" si="65"/>
        <v>90669.72766950357</v>
      </c>
      <c r="M484" s="13">
        <v>0</v>
      </c>
      <c r="N484" s="3">
        <f t="shared" si="62"/>
        <v>1191659.2779420468</v>
      </c>
    </row>
    <row r="485" spans="1:14" ht="12.75">
      <c r="A485" s="33" t="s">
        <v>402</v>
      </c>
      <c r="B485" s="16" t="s">
        <v>422</v>
      </c>
      <c r="C485" s="13">
        <v>0</v>
      </c>
      <c r="D485" s="9">
        <f>'[1]Calculated Data'!U462</f>
        <v>746117.5303724123</v>
      </c>
      <c r="G485" s="3">
        <v>0.85</v>
      </c>
      <c r="H485" s="3">
        <f t="shared" si="63"/>
        <v>634199.9008165505</v>
      </c>
      <c r="I485" s="3">
        <v>0.08</v>
      </c>
      <c r="J485" s="3">
        <f t="shared" si="64"/>
        <v>59689.40242979299</v>
      </c>
      <c r="K485" s="3">
        <v>0.07</v>
      </c>
      <c r="L485" s="3">
        <f t="shared" si="65"/>
        <v>52228.227126068865</v>
      </c>
      <c r="M485" s="13">
        <v>0</v>
      </c>
      <c r="N485" s="3">
        <f t="shared" si="62"/>
        <v>686428.1279426194</v>
      </c>
    </row>
    <row r="486" spans="1:14" ht="12.75">
      <c r="A486" s="33" t="s">
        <v>402</v>
      </c>
      <c r="B486" s="16" t="s">
        <v>423</v>
      </c>
      <c r="C486" s="13">
        <v>0</v>
      </c>
      <c r="D486" s="9">
        <f>'[1]Calculated Data'!U463</f>
        <v>301387.83174547943</v>
      </c>
      <c r="G486" s="3">
        <v>0.85</v>
      </c>
      <c r="H486" s="3">
        <f t="shared" si="63"/>
        <v>256179.6569836575</v>
      </c>
      <c r="I486" s="3">
        <v>0.05</v>
      </c>
      <c r="J486" s="3">
        <f t="shared" si="64"/>
        <v>15069.391587273973</v>
      </c>
      <c r="K486" s="3">
        <v>0.1</v>
      </c>
      <c r="L486" s="3">
        <f t="shared" si="65"/>
        <v>30138.783174547945</v>
      </c>
      <c r="M486" s="13">
        <v>0</v>
      </c>
      <c r="N486" s="3">
        <f t="shared" si="62"/>
        <v>286318.44015820546</v>
      </c>
    </row>
    <row r="487" spans="1:14" ht="12.75">
      <c r="A487" s="33" t="s">
        <v>402</v>
      </c>
      <c r="B487" s="16" t="s">
        <v>424</v>
      </c>
      <c r="C487" s="13">
        <v>0</v>
      </c>
      <c r="D487" s="9">
        <f>'[1]Calculated Data'!U464</f>
        <v>26757.26178575689</v>
      </c>
      <c r="G487" s="3">
        <v>1</v>
      </c>
      <c r="H487" s="3">
        <f t="shared" si="63"/>
        <v>26757.26178575689</v>
      </c>
      <c r="J487" s="3">
        <f t="shared" si="64"/>
        <v>0</v>
      </c>
      <c r="K487" s="3"/>
      <c r="L487" s="3">
        <f t="shared" si="65"/>
        <v>0</v>
      </c>
      <c r="M487" s="13">
        <v>0</v>
      </c>
      <c r="N487" s="3">
        <f t="shared" si="62"/>
        <v>26757.26178575689</v>
      </c>
    </row>
    <row r="488" spans="1:14" s="12" customFormat="1" ht="12.75">
      <c r="A488" s="12" t="s">
        <v>402</v>
      </c>
      <c r="B488" s="18" t="s">
        <v>32</v>
      </c>
      <c r="C488" s="10">
        <v>0</v>
      </c>
      <c r="D488" s="11"/>
      <c r="H488" s="12">
        <f>SUM(H466:H487)</f>
        <v>17392226.365613084</v>
      </c>
      <c r="J488" s="12">
        <f>SUM(J466:J487)</f>
        <v>1563612.7463905253</v>
      </c>
      <c r="L488" s="12">
        <f>SUM(L466:L487)</f>
        <v>1474516.507250319</v>
      </c>
      <c r="M488" s="10">
        <v>0</v>
      </c>
      <c r="N488" s="12">
        <f t="shared" si="62"/>
        <v>18866742.872863404</v>
      </c>
    </row>
    <row r="489" spans="1:14" ht="12.75">
      <c r="A489" s="33" t="s">
        <v>425</v>
      </c>
      <c r="B489" s="16" t="s">
        <v>426</v>
      </c>
      <c r="C489" s="13">
        <v>0</v>
      </c>
      <c r="D489" s="9">
        <f>'[1]Calculated Data'!U465</f>
        <v>22088.27537165966</v>
      </c>
      <c r="G489" s="3">
        <v>1</v>
      </c>
      <c r="H489" s="3">
        <f t="shared" si="63"/>
        <v>22088.27537165966</v>
      </c>
      <c r="J489" s="3">
        <f t="shared" si="64"/>
        <v>0</v>
      </c>
      <c r="K489" s="3"/>
      <c r="L489" s="3">
        <f>D489*K489</f>
        <v>0</v>
      </c>
      <c r="M489" s="13">
        <v>0</v>
      </c>
      <c r="N489" s="3">
        <f t="shared" si="62"/>
        <v>22088.27537165966</v>
      </c>
    </row>
    <row r="490" spans="1:14" ht="12.75">
      <c r="A490" s="33" t="s">
        <v>425</v>
      </c>
      <c r="B490" s="16" t="s">
        <v>427</v>
      </c>
      <c r="C490" s="13">
        <v>0</v>
      </c>
      <c r="D490" s="9">
        <f>'[1]Calculated Data'!U466</f>
        <v>9260.353218582473</v>
      </c>
      <c r="G490" s="3">
        <v>1</v>
      </c>
      <c r="H490" s="3">
        <f t="shared" si="63"/>
        <v>9260.353218582473</v>
      </c>
      <c r="J490" s="3">
        <f t="shared" si="64"/>
        <v>0</v>
      </c>
      <c r="K490" s="3"/>
      <c r="L490" s="3">
        <f>D490*K490</f>
        <v>0</v>
      </c>
      <c r="M490" s="13">
        <v>0</v>
      </c>
      <c r="N490" s="3">
        <f t="shared" si="62"/>
        <v>9260.353218582473</v>
      </c>
    </row>
    <row r="491" spans="1:14" s="12" customFormat="1" ht="12.75">
      <c r="A491" s="12" t="s">
        <v>425</v>
      </c>
      <c r="B491" s="18" t="s">
        <v>32</v>
      </c>
      <c r="C491" s="10">
        <v>0</v>
      </c>
      <c r="D491" s="11"/>
      <c r="H491" s="12">
        <f>SUM(H489:H490)</f>
        <v>31348.628590242133</v>
      </c>
      <c r="J491" s="12">
        <f>SUM(J489:J490)</f>
        <v>0</v>
      </c>
      <c r="L491" s="12">
        <f>SUM(L489:L490)</f>
        <v>0</v>
      </c>
      <c r="M491" s="10">
        <v>0</v>
      </c>
      <c r="N491" s="12">
        <f t="shared" si="62"/>
        <v>31348.628590242133</v>
      </c>
    </row>
    <row r="492" spans="1:14" ht="12.75">
      <c r="A492" s="33" t="s">
        <v>428</v>
      </c>
      <c r="B492" s="16" t="s">
        <v>429</v>
      </c>
      <c r="C492" s="13">
        <v>0</v>
      </c>
      <c r="D492" s="9">
        <f>'[1]Calculated Data'!U467</f>
        <v>681.8393765346336</v>
      </c>
      <c r="G492" s="3">
        <v>1</v>
      </c>
      <c r="H492" s="3">
        <f t="shared" si="63"/>
        <v>681.8393765346336</v>
      </c>
      <c r="J492" s="3">
        <f t="shared" si="64"/>
        <v>0</v>
      </c>
      <c r="K492" s="3"/>
      <c r="L492" s="3">
        <f aca="true" t="shared" si="66" ref="L492:L516">D492*K492</f>
        <v>0</v>
      </c>
      <c r="M492" s="13">
        <v>0</v>
      </c>
      <c r="N492" s="3">
        <f t="shared" si="62"/>
        <v>681.8393765346336</v>
      </c>
    </row>
    <row r="493" spans="1:14" ht="12.75">
      <c r="A493" s="33" t="s">
        <v>428</v>
      </c>
      <c r="B493" s="16" t="s">
        <v>430</v>
      </c>
      <c r="C493" s="13">
        <v>0</v>
      </c>
      <c r="D493" s="9">
        <f>'[1]Calculated Data'!U468</f>
        <v>61367.56629103677</v>
      </c>
      <c r="G493" s="3">
        <v>1</v>
      </c>
      <c r="H493" s="3">
        <f t="shared" si="63"/>
        <v>61367.56629103677</v>
      </c>
      <c r="J493" s="3">
        <f t="shared" si="64"/>
        <v>0</v>
      </c>
      <c r="K493" s="3"/>
      <c r="L493" s="3">
        <f t="shared" si="66"/>
        <v>0</v>
      </c>
      <c r="M493" s="13">
        <v>0</v>
      </c>
      <c r="N493" s="3">
        <f t="shared" si="62"/>
        <v>61367.56629103677</v>
      </c>
    </row>
    <row r="494" spans="1:14" ht="12.75">
      <c r="A494" s="33" t="s">
        <v>428</v>
      </c>
      <c r="B494" s="16" t="s">
        <v>431</v>
      </c>
      <c r="C494" s="13">
        <v>0</v>
      </c>
      <c r="D494" s="9">
        <f>'[1]Calculated Data'!U469</f>
        <v>42711.58309456544</v>
      </c>
      <c r="G494" s="3">
        <v>1</v>
      </c>
      <c r="H494" s="3">
        <f t="shared" si="63"/>
        <v>42711.58309456544</v>
      </c>
      <c r="J494" s="3">
        <f t="shared" si="64"/>
        <v>0</v>
      </c>
      <c r="K494" s="3"/>
      <c r="L494" s="3">
        <f t="shared" si="66"/>
        <v>0</v>
      </c>
      <c r="M494" s="13">
        <v>0</v>
      </c>
      <c r="N494" s="3">
        <f t="shared" si="62"/>
        <v>42711.58309456544</v>
      </c>
    </row>
    <row r="495" spans="1:14" ht="12.75">
      <c r="A495" s="33" t="s">
        <v>428</v>
      </c>
      <c r="B495" s="16" t="s">
        <v>432</v>
      </c>
      <c r="C495" s="13">
        <v>0</v>
      </c>
      <c r="D495" s="9">
        <f>'[1]Calculated Data'!U470</f>
        <v>87100.10244346174</v>
      </c>
      <c r="G495" s="3">
        <v>1</v>
      </c>
      <c r="H495" s="3">
        <f t="shared" si="63"/>
        <v>87100.10244346174</v>
      </c>
      <c r="J495" s="3">
        <f t="shared" si="64"/>
        <v>0</v>
      </c>
      <c r="K495" s="3"/>
      <c r="L495" s="3">
        <f t="shared" si="66"/>
        <v>0</v>
      </c>
      <c r="M495" s="13">
        <v>0</v>
      </c>
      <c r="N495" s="3">
        <f t="shared" si="62"/>
        <v>87100.10244346174</v>
      </c>
    </row>
    <row r="496" spans="1:14" ht="12.75">
      <c r="A496" s="33" t="s">
        <v>428</v>
      </c>
      <c r="B496" s="16" t="s">
        <v>433</v>
      </c>
      <c r="C496" s="13">
        <v>0</v>
      </c>
      <c r="D496" s="9">
        <f>'[1]Calculated Data'!U471</f>
        <v>87033.68357197584</v>
      </c>
      <c r="G496" s="3">
        <v>1</v>
      </c>
      <c r="H496" s="3">
        <f t="shared" si="63"/>
        <v>87033.68357197584</v>
      </c>
      <c r="J496" s="3">
        <f t="shared" si="64"/>
        <v>0</v>
      </c>
      <c r="K496" s="3"/>
      <c r="L496" s="3">
        <f t="shared" si="66"/>
        <v>0</v>
      </c>
      <c r="M496" s="13">
        <v>0</v>
      </c>
      <c r="N496" s="3">
        <f t="shared" si="62"/>
        <v>87033.68357197584</v>
      </c>
    </row>
    <row r="497" spans="1:14" ht="12.75">
      <c r="A497" s="33" t="s">
        <v>428</v>
      </c>
      <c r="B497" s="16" t="s">
        <v>434</v>
      </c>
      <c r="C497" s="13">
        <v>0</v>
      </c>
      <c r="D497" s="9">
        <f>'[1]Calculated Data'!U472</f>
        <v>78943.6664381082</v>
      </c>
      <c r="G497" s="3">
        <v>1</v>
      </c>
      <c r="H497" s="3">
        <f t="shared" si="63"/>
        <v>78943.6664381082</v>
      </c>
      <c r="J497" s="3">
        <f t="shared" si="64"/>
        <v>0</v>
      </c>
      <c r="K497" s="3"/>
      <c r="L497" s="3">
        <f t="shared" si="66"/>
        <v>0</v>
      </c>
      <c r="M497" s="13">
        <v>0</v>
      </c>
      <c r="N497" s="3">
        <f t="shared" si="62"/>
        <v>78943.6664381082</v>
      </c>
    </row>
    <row r="498" spans="1:14" ht="12.75">
      <c r="A498" s="33" t="s">
        <v>428</v>
      </c>
      <c r="B498" s="16" t="s">
        <v>16</v>
      </c>
      <c r="C498" s="13">
        <v>0</v>
      </c>
      <c r="D498" s="9">
        <f>'[1]Calculated Data'!U473</f>
        <v>255859.27869518692</v>
      </c>
      <c r="G498" s="3">
        <v>0.85</v>
      </c>
      <c r="H498" s="3">
        <f t="shared" si="63"/>
        <v>217480.38689090888</v>
      </c>
      <c r="J498" s="3">
        <f t="shared" si="64"/>
        <v>0</v>
      </c>
      <c r="K498" s="3">
        <v>0.15</v>
      </c>
      <c r="L498" s="3">
        <f t="shared" si="66"/>
        <v>38378.891804278035</v>
      </c>
      <c r="M498" s="13">
        <v>0</v>
      </c>
      <c r="N498" s="3">
        <f t="shared" si="62"/>
        <v>255859.27869518692</v>
      </c>
    </row>
    <row r="499" spans="1:14" ht="12.75">
      <c r="A499" s="33" t="s">
        <v>428</v>
      </c>
      <c r="B499" s="16" t="s">
        <v>18</v>
      </c>
      <c r="C499" s="13">
        <v>0</v>
      </c>
      <c r="D499" s="9">
        <f>'[1]Calculated Data'!U474</f>
        <v>154253.1486815838</v>
      </c>
      <c r="G499" s="3">
        <v>0.85</v>
      </c>
      <c r="H499" s="3">
        <f t="shared" si="63"/>
        <v>131115.17637934623</v>
      </c>
      <c r="J499" s="3">
        <f t="shared" si="64"/>
        <v>0</v>
      </c>
      <c r="K499" s="3">
        <v>0.15</v>
      </c>
      <c r="L499" s="3">
        <f t="shared" si="66"/>
        <v>23137.972302237573</v>
      </c>
      <c r="M499" s="13">
        <v>0</v>
      </c>
      <c r="N499" s="3">
        <f t="shared" si="62"/>
        <v>154253.1486815838</v>
      </c>
    </row>
    <row r="500" spans="1:14" ht="12.75">
      <c r="A500" s="33" t="s">
        <v>428</v>
      </c>
      <c r="B500" s="16" t="s">
        <v>435</v>
      </c>
      <c r="C500" s="13">
        <v>0</v>
      </c>
      <c r="D500" s="9">
        <f>'[1]Calculated Data'!U475</f>
        <v>92937.64733854125</v>
      </c>
      <c r="G500" s="3">
        <v>1</v>
      </c>
      <c r="H500" s="3">
        <f t="shared" si="63"/>
        <v>92937.64733854125</v>
      </c>
      <c r="J500" s="3">
        <f t="shared" si="64"/>
        <v>0</v>
      </c>
      <c r="K500" s="3"/>
      <c r="L500" s="3">
        <f t="shared" si="66"/>
        <v>0</v>
      </c>
      <c r="M500" s="13">
        <v>0</v>
      </c>
      <c r="N500" s="3">
        <f t="shared" si="62"/>
        <v>92937.64733854125</v>
      </c>
    </row>
    <row r="501" spans="1:14" ht="12.75">
      <c r="A501" s="33" t="s">
        <v>428</v>
      </c>
      <c r="B501" s="16" t="s">
        <v>436</v>
      </c>
      <c r="C501" s="13">
        <v>0</v>
      </c>
      <c r="D501" s="9">
        <f>'[1]Calculated Data'!U476</f>
        <v>1815.7910256661578</v>
      </c>
      <c r="G501" s="3">
        <v>1</v>
      </c>
      <c r="H501" s="3">
        <f t="shared" si="63"/>
        <v>1815.7910256661578</v>
      </c>
      <c r="J501" s="3">
        <f t="shared" si="64"/>
        <v>0</v>
      </c>
      <c r="K501" s="3"/>
      <c r="L501" s="3">
        <f t="shared" si="66"/>
        <v>0</v>
      </c>
      <c r="M501" s="13">
        <v>0</v>
      </c>
      <c r="N501" s="3">
        <f t="shared" si="62"/>
        <v>1815.7910256661578</v>
      </c>
    </row>
    <row r="502" spans="1:14" ht="12.75">
      <c r="A502" s="33" t="s">
        <v>428</v>
      </c>
      <c r="B502" s="16" t="s">
        <v>51</v>
      </c>
      <c r="C502" s="13">
        <v>0</v>
      </c>
      <c r="D502" s="9">
        <f>'[1]Calculated Data'!U477</f>
        <v>272156.3579618849</v>
      </c>
      <c r="G502" s="3">
        <v>0.8</v>
      </c>
      <c r="H502" s="3">
        <f t="shared" si="63"/>
        <v>217725.08636950792</v>
      </c>
      <c r="J502" s="3">
        <f t="shared" si="64"/>
        <v>0</v>
      </c>
      <c r="K502" s="3">
        <v>0.2</v>
      </c>
      <c r="L502" s="3">
        <f t="shared" si="66"/>
        <v>54431.27159237698</v>
      </c>
      <c r="M502" s="13">
        <v>0</v>
      </c>
      <c r="N502" s="3">
        <f t="shared" si="62"/>
        <v>272156.3579618849</v>
      </c>
    </row>
    <row r="503" spans="1:14" ht="12.75">
      <c r="A503" s="33" t="s">
        <v>428</v>
      </c>
      <c r="B503" s="16" t="s">
        <v>437</v>
      </c>
      <c r="C503" s="13">
        <v>0</v>
      </c>
      <c r="D503" s="9">
        <f>'[1]Calculated Data'!U478</f>
        <v>118149.57506600168</v>
      </c>
      <c r="G503" s="3">
        <v>0.85</v>
      </c>
      <c r="H503" s="3">
        <f t="shared" si="63"/>
        <v>100427.13880610143</v>
      </c>
      <c r="J503" s="3">
        <f t="shared" si="64"/>
        <v>0</v>
      </c>
      <c r="K503" s="3">
        <v>0.15</v>
      </c>
      <c r="L503" s="3">
        <f t="shared" si="66"/>
        <v>17722.436259900252</v>
      </c>
      <c r="M503" s="13">
        <v>0</v>
      </c>
      <c r="N503" s="3">
        <f t="shared" si="62"/>
        <v>118149.57506600168</v>
      </c>
    </row>
    <row r="504" spans="1:14" ht="12.75">
      <c r="A504" s="33" t="s">
        <v>428</v>
      </c>
      <c r="B504" s="16" t="s">
        <v>438</v>
      </c>
      <c r="C504" s="13">
        <v>0</v>
      </c>
      <c r="D504" s="9">
        <f>'[1]Calculated Data'!U479</f>
        <v>21953.142079972375</v>
      </c>
      <c r="G504" s="3">
        <v>1</v>
      </c>
      <c r="H504" s="3">
        <f t="shared" si="63"/>
        <v>21953.142079972375</v>
      </c>
      <c r="J504" s="3">
        <f t="shared" si="64"/>
        <v>0</v>
      </c>
      <c r="K504" s="3"/>
      <c r="L504" s="3">
        <f t="shared" si="66"/>
        <v>0</v>
      </c>
      <c r="M504" s="13">
        <v>0</v>
      </c>
      <c r="N504" s="3">
        <f t="shared" si="62"/>
        <v>21953.142079972375</v>
      </c>
    </row>
    <row r="505" spans="1:14" ht="12.75">
      <c r="A505" s="33" t="s">
        <v>428</v>
      </c>
      <c r="B505" s="16" t="s">
        <v>149</v>
      </c>
      <c r="C505" s="13">
        <v>0</v>
      </c>
      <c r="D505" s="9">
        <f>'[1]Calculated Data'!U480</f>
        <v>154439.78750894152</v>
      </c>
      <c r="G505" s="3">
        <v>0.85</v>
      </c>
      <c r="H505" s="3">
        <f t="shared" si="63"/>
        <v>131273.81938260028</v>
      </c>
      <c r="J505" s="3">
        <f t="shared" si="64"/>
        <v>0</v>
      </c>
      <c r="K505" s="3">
        <v>0.15</v>
      </c>
      <c r="L505" s="3">
        <f t="shared" si="66"/>
        <v>23165.968126341228</v>
      </c>
      <c r="M505" s="13">
        <v>0</v>
      </c>
      <c r="N505" s="3">
        <f t="shared" si="62"/>
        <v>154439.78750894152</v>
      </c>
    </row>
    <row r="506" spans="1:14" ht="12.75">
      <c r="A506" s="33" t="s">
        <v>428</v>
      </c>
      <c r="B506" s="16" t="s">
        <v>197</v>
      </c>
      <c r="C506" s="13">
        <v>0</v>
      </c>
      <c r="D506" s="9">
        <f>'[1]Calculated Data'!U481</f>
        <v>75399.4012676639</v>
      </c>
      <c r="G506" s="3">
        <v>1</v>
      </c>
      <c r="H506" s="3">
        <f t="shared" si="63"/>
        <v>75399.4012676639</v>
      </c>
      <c r="J506" s="3">
        <f t="shared" si="64"/>
        <v>0</v>
      </c>
      <c r="K506" s="3"/>
      <c r="L506" s="3">
        <f t="shared" si="66"/>
        <v>0</v>
      </c>
      <c r="M506" s="13">
        <v>0</v>
      </c>
      <c r="N506" s="3">
        <f t="shared" si="62"/>
        <v>75399.4012676639</v>
      </c>
    </row>
    <row r="507" spans="1:14" ht="12.75">
      <c r="A507" s="33" t="s">
        <v>428</v>
      </c>
      <c r="B507" s="16" t="s">
        <v>26</v>
      </c>
      <c r="C507" s="13">
        <v>0</v>
      </c>
      <c r="D507" s="9">
        <f>'[1]Calculated Data'!U482</f>
        <v>281792.96518991736</v>
      </c>
      <c r="G507" s="3">
        <v>0.85</v>
      </c>
      <c r="H507" s="3">
        <f t="shared" si="63"/>
        <v>239524.02041142975</v>
      </c>
      <c r="J507" s="3">
        <f t="shared" si="64"/>
        <v>0</v>
      </c>
      <c r="K507" s="3">
        <v>0.15</v>
      </c>
      <c r="L507" s="3">
        <f t="shared" si="66"/>
        <v>42268.9447784876</v>
      </c>
      <c r="M507" s="13">
        <v>0</v>
      </c>
      <c r="N507" s="3">
        <f t="shared" si="62"/>
        <v>281792.96518991736</v>
      </c>
    </row>
    <row r="508" spans="1:14" ht="12.75">
      <c r="A508" s="33" t="s">
        <v>428</v>
      </c>
      <c r="B508" s="16" t="s">
        <v>72</v>
      </c>
      <c r="C508" s="13">
        <v>0</v>
      </c>
      <c r="D508" s="9">
        <f>'[1]Calculated Data'!U483</f>
        <v>127267.28529818232</v>
      </c>
      <c r="G508" s="3">
        <v>0.85</v>
      </c>
      <c r="H508" s="3">
        <f t="shared" si="63"/>
        <v>108177.19250345498</v>
      </c>
      <c r="J508" s="3">
        <f t="shared" si="64"/>
        <v>0</v>
      </c>
      <c r="K508" s="3">
        <v>0.15</v>
      </c>
      <c r="L508" s="3">
        <f t="shared" si="66"/>
        <v>19090.09279472735</v>
      </c>
      <c r="M508" s="13">
        <v>0</v>
      </c>
      <c r="N508" s="3">
        <f t="shared" si="62"/>
        <v>127267.28529818232</v>
      </c>
    </row>
    <row r="509" spans="1:14" ht="12.75">
      <c r="A509" s="33" t="s">
        <v>428</v>
      </c>
      <c r="B509" s="16" t="s">
        <v>439</v>
      </c>
      <c r="C509" s="13">
        <v>0</v>
      </c>
      <c r="D509" s="9">
        <f>'[1]Calculated Data'!U484</f>
        <v>173683.24322160037</v>
      </c>
      <c r="G509" s="3">
        <v>0.85</v>
      </c>
      <c r="H509" s="3">
        <f t="shared" si="63"/>
        <v>147630.7567383603</v>
      </c>
      <c r="J509" s="3">
        <f t="shared" si="64"/>
        <v>0</v>
      </c>
      <c r="K509" s="3">
        <v>0.15</v>
      </c>
      <c r="L509" s="3">
        <f t="shared" si="66"/>
        <v>26052.486483240053</v>
      </c>
      <c r="M509" s="13">
        <v>0</v>
      </c>
      <c r="N509" s="3">
        <f t="shared" si="62"/>
        <v>173683.24322160037</v>
      </c>
    </row>
    <row r="510" spans="1:14" ht="12.75">
      <c r="A510" s="33" t="s">
        <v>428</v>
      </c>
      <c r="B510" s="16" t="s">
        <v>440</v>
      </c>
      <c r="C510" s="13">
        <v>0</v>
      </c>
      <c r="D510" s="9">
        <f>'[1]Calculated Data'!U485</f>
        <v>45795.166956869936</v>
      </c>
      <c r="G510" s="3">
        <v>1</v>
      </c>
      <c r="H510" s="3">
        <f t="shared" si="63"/>
        <v>45795.166956869936</v>
      </c>
      <c r="J510" s="3">
        <f t="shared" si="64"/>
        <v>0</v>
      </c>
      <c r="K510" s="3"/>
      <c r="L510" s="3">
        <f t="shared" si="66"/>
        <v>0</v>
      </c>
      <c r="M510" s="13">
        <v>0</v>
      </c>
      <c r="N510" s="3">
        <f t="shared" si="62"/>
        <v>45795.166956869936</v>
      </c>
    </row>
    <row r="511" spans="1:14" ht="12.75">
      <c r="A511" s="33" t="s">
        <v>428</v>
      </c>
      <c r="B511" s="16" t="s">
        <v>74</v>
      </c>
      <c r="C511" s="13">
        <v>0</v>
      </c>
      <c r="D511" s="9">
        <f>'[1]Calculated Data'!U486</f>
        <v>94010.69342429771</v>
      </c>
      <c r="G511" s="3">
        <v>1</v>
      </c>
      <c r="H511" s="3">
        <f t="shared" si="63"/>
        <v>94010.69342429771</v>
      </c>
      <c r="J511" s="3">
        <f t="shared" si="64"/>
        <v>0</v>
      </c>
      <c r="K511" s="3"/>
      <c r="L511" s="3">
        <f t="shared" si="66"/>
        <v>0</v>
      </c>
      <c r="M511" s="13">
        <v>0</v>
      </c>
      <c r="N511" s="3">
        <f t="shared" si="62"/>
        <v>94010.69342429771</v>
      </c>
    </row>
    <row r="512" spans="1:14" ht="12.75">
      <c r="A512" s="33" t="s">
        <v>428</v>
      </c>
      <c r="B512" s="16" t="s">
        <v>441</v>
      </c>
      <c r="C512" s="13">
        <v>0</v>
      </c>
      <c r="D512" s="9">
        <f>'[1]Calculated Data'!U487</f>
        <v>21580.48421739327</v>
      </c>
      <c r="G512" s="3">
        <v>1</v>
      </c>
      <c r="H512" s="3">
        <f t="shared" si="63"/>
        <v>21580.48421739327</v>
      </c>
      <c r="J512" s="3">
        <f t="shared" si="64"/>
        <v>0</v>
      </c>
      <c r="K512" s="3"/>
      <c r="L512" s="3">
        <f t="shared" si="66"/>
        <v>0</v>
      </c>
      <c r="M512" s="13">
        <v>0</v>
      </c>
      <c r="N512" s="3">
        <f t="shared" si="62"/>
        <v>21580.48421739327</v>
      </c>
    </row>
    <row r="513" spans="1:14" ht="12.75">
      <c r="A513" s="33" t="s">
        <v>428</v>
      </c>
      <c r="B513" s="16" t="s">
        <v>442</v>
      </c>
      <c r="C513" s="13">
        <v>0</v>
      </c>
      <c r="D513" s="9">
        <f>'[1]Calculated Data'!U488</f>
        <v>55532.93507389391</v>
      </c>
      <c r="G513" s="3">
        <v>1</v>
      </c>
      <c r="H513" s="3">
        <f t="shared" si="63"/>
        <v>55532.93507389391</v>
      </c>
      <c r="J513" s="3">
        <f t="shared" si="64"/>
        <v>0</v>
      </c>
      <c r="K513" s="3"/>
      <c r="L513" s="3">
        <f t="shared" si="66"/>
        <v>0</v>
      </c>
      <c r="M513" s="13">
        <v>0</v>
      </c>
      <c r="N513" s="3">
        <f t="shared" si="62"/>
        <v>55532.93507389391</v>
      </c>
    </row>
    <row r="514" spans="1:14" ht="12.75">
      <c r="A514" s="33" t="s">
        <v>428</v>
      </c>
      <c r="B514" s="16" t="s">
        <v>443</v>
      </c>
      <c r="C514" s="13">
        <v>0</v>
      </c>
      <c r="D514" s="9">
        <f>'[1]Calculated Data'!U489</f>
        <v>133835.68771176622</v>
      </c>
      <c r="G514" s="3">
        <v>0.85</v>
      </c>
      <c r="H514" s="3">
        <f t="shared" si="63"/>
        <v>113760.33455500129</v>
      </c>
      <c r="J514" s="3">
        <f t="shared" si="64"/>
        <v>0</v>
      </c>
      <c r="K514" s="3">
        <v>0.15</v>
      </c>
      <c r="L514" s="3">
        <f t="shared" si="66"/>
        <v>20075.353156764933</v>
      </c>
      <c r="M514" s="13">
        <v>0</v>
      </c>
      <c r="N514" s="3">
        <f t="shared" si="62"/>
        <v>133835.68771176622</v>
      </c>
    </row>
    <row r="515" spans="1:14" ht="12.75">
      <c r="A515" s="33" t="s">
        <v>428</v>
      </c>
      <c r="B515" s="16" t="s">
        <v>444</v>
      </c>
      <c r="C515" s="13">
        <v>0</v>
      </c>
      <c r="D515" s="9">
        <f>'[1]Calculated Data'!U490</f>
        <v>648.5822781562119</v>
      </c>
      <c r="G515" s="3">
        <v>1</v>
      </c>
      <c r="H515" s="3">
        <f t="shared" si="63"/>
        <v>648.5822781562119</v>
      </c>
      <c r="J515" s="3">
        <f t="shared" si="64"/>
        <v>0</v>
      </c>
      <c r="K515" s="3"/>
      <c r="L515" s="3">
        <f t="shared" si="66"/>
        <v>0</v>
      </c>
      <c r="M515" s="13">
        <v>0</v>
      </c>
      <c r="N515" s="3">
        <f t="shared" si="62"/>
        <v>648.5822781562119</v>
      </c>
    </row>
    <row r="516" spans="1:14" ht="12.75">
      <c r="A516" s="33" t="s">
        <v>428</v>
      </c>
      <c r="B516" s="16" t="s">
        <v>445</v>
      </c>
      <c r="C516" s="13">
        <v>0</v>
      </c>
      <c r="D516" s="9">
        <f>'[1]Calculated Data'!U491</f>
        <v>105434.45533404815</v>
      </c>
      <c r="G516" s="3">
        <v>0.85</v>
      </c>
      <c r="H516" s="3">
        <f t="shared" si="63"/>
        <v>89619.28703394093</v>
      </c>
      <c r="J516" s="3">
        <f t="shared" si="64"/>
        <v>0</v>
      </c>
      <c r="K516" s="3">
        <v>0.15</v>
      </c>
      <c r="L516" s="3">
        <f t="shared" si="66"/>
        <v>15815.168300107222</v>
      </c>
      <c r="M516" s="13">
        <v>0</v>
      </c>
      <c r="N516" s="3">
        <f aca="true" t="shared" si="67" ref="N516:N579">C516+H516+L516+M516</f>
        <v>105434.45533404815</v>
      </c>
    </row>
    <row r="517" spans="1:14" s="12" customFormat="1" ht="12.75">
      <c r="A517" s="12" t="s">
        <v>428</v>
      </c>
      <c r="B517" s="18" t="s">
        <v>32</v>
      </c>
      <c r="C517" s="10">
        <v>0</v>
      </c>
      <c r="D517" s="11"/>
      <c r="H517" s="12">
        <f>SUM(H492:H516)</f>
        <v>2264245.4839487895</v>
      </c>
      <c r="J517" s="12">
        <f>SUM(J492:J516)</f>
        <v>0</v>
      </c>
      <c r="L517" s="12">
        <f>SUM(L492:L516)</f>
        <v>280138.5855984613</v>
      </c>
      <c r="M517" s="10">
        <v>0</v>
      </c>
      <c r="N517" s="12">
        <f t="shared" si="67"/>
        <v>2544384.069547251</v>
      </c>
    </row>
    <row r="518" spans="1:14" s="12" customFormat="1" ht="12.75">
      <c r="A518" s="12" t="s">
        <v>446</v>
      </c>
      <c r="B518" s="19" t="s">
        <v>447</v>
      </c>
      <c r="C518" s="10">
        <v>0</v>
      </c>
      <c r="D518" s="11">
        <f>'[1]Calculated Data'!U492</f>
        <v>1304.5607536317098</v>
      </c>
      <c r="G518" s="12">
        <v>1</v>
      </c>
      <c r="H518" s="12">
        <f t="shared" si="63"/>
        <v>1304.5607536317098</v>
      </c>
      <c r="J518" s="12">
        <f t="shared" si="64"/>
        <v>0</v>
      </c>
      <c r="L518" s="12">
        <f>D518*K518</f>
        <v>0</v>
      </c>
      <c r="M518" s="10">
        <v>0</v>
      </c>
      <c r="N518" s="12">
        <f t="shared" si="67"/>
        <v>1304.5607536317098</v>
      </c>
    </row>
    <row r="519" spans="1:14" ht="12.75">
      <c r="A519" s="33" t="s">
        <v>448</v>
      </c>
      <c r="B519" s="16" t="s">
        <v>449</v>
      </c>
      <c r="C519" s="13">
        <v>0</v>
      </c>
      <c r="D519" s="9">
        <f>'[1]Calculated Data'!U493</f>
        <v>50100.30760842073</v>
      </c>
      <c r="G519" s="3">
        <v>1</v>
      </c>
      <c r="H519" s="3">
        <f t="shared" si="63"/>
        <v>50100.30760842073</v>
      </c>
      <c r="J519" s="3">
        <f t="shared" si="64"/>
        <v>0</v>
      </c>
      <c r="K519" s="3"/>
      <c r="L519" s="3">
        <f>D519*K519</f>
        <v>0</v>
      </c>
      <c r="M519" s="13">
        <v>0</v>
      </c>
      <c r="N519" s="3">
        <f t="shared" si="67"/>
        <v>50100.30760842073</v>
      </c>
    </row>
    <row r="520" spans="1:14" ht="12.75">
      <c r="A520" s="33" t="s">
        <v>448</v>
      </c>
      <c r="B520" s="16" t="s">
        <v>450</v>
      </c>
      <c r="C520" s="13">
        <v>0</v>
      </c>
      <c r="D520" s="9">
        <f>'[1]Calculated Data'!U494</f>
        <v>29068.96663985652</v>
      </c>
      <c r="G520" s="3">
        <v>1</v>
      </c>
      <c r="H520" s="3">
        <f t="shared" si="63"/>
        <v>29068.96663985652</v>
      </c>
      <c r="J520" s="3">
        <f t="shared" si="64"/>
        <v>0</v>
      </c>
      <c r="K520" s="3"/>
      <c r="L520" s="3">
        <f>D520*K520</f>
        <v>0</v>
      </c>
      <c r="M520" s="13">
        <v>0</v>
      </c>
      <c r="N520" s="3">
        <f t="shared" si="67"/>
        <v>29068.96663985652</v>
      </c>
    </row>
    <row r="521" spans="1:14" ht="12.75">
      <c r="A521" s="33" t="s">
        <v>448</v>
      </c>
      <c r="B521" s="16" t="s">
        <v>451</v>
      </c>
      <c r="C521" s="13">
        <v>0</v>
      </c>
      <c r="D521" s="9">
        <f>'[1]Calculated Data'!U495</f>
        <v>56324.209828199506</v>
      </c>
      <c r="G521" s="3">
        <v>1</v>
      </c>
      <c r="H521" s="3">
        <f t="shared" si="63"/>
        <v>56324.209828199506</v>
      </c>
      <c r="J521" s="3">
        <f t="shared" si="64"/>
        <v>0</v>
      </c>
      <c r="K521" s="3"/>
      <c r="L521" s="3">
        <f>D521*K521</f>
        <v>0</v>
      </c>
      <c r="M521" s="13">
        <v>0</v>
      </c>
      <c r="N521" s="3">
        <f t="shared" si="67"/>
        <v>56324.209828199506</v>
      </c>
    </row>
    <row r="522" spans="1:14" ht="12.75">
      <c r="A522" s="33" t="s">
        <v>448</v>
      </c>
      <c r="B522" s="16" t="s">
        <v>149</v>
      </c>
      <c r="C522" s="13">
        <v>0</v>
      </c>
      <c r="D522" s="9">
        <f>'[1]Calculated Data'!U496</f>
        <v>4314.559914458695</v>
      </c>
      <c r="G522" s="3">
        <v>1</v>
      </c>
      <c r="H522" s="3">
        <f t="shared" si="63"/>
        <v>4314.559914458695</v>
      </c>
      <c r="J522" s="3">
        <f t="shared" si="64"/>
        <v>0</v>
      </c>
      <c r="K522" s="3"/>
      <c r="L522" s="3">
        <f>D522*K522</f>
        <v>0</v>
      </c>
      <c r="M522" s="13">
        <v>0</v>
      </c>
      <c r="N522" s="3">
        <f t="shared" si="67"/>
        <v>4314.559914458695</v>
      </c>
    </row>
    <row r="523" spans="1:14" s="14" customFormat="1" ht="12.75">
      <c r="A523" s="33" t="s">
        <v>448</v>
      </c>
      <c r="B523" s="15" t="s">
        <v>25</v>
      </c>
      <c r="C523" s="13">
        <v>9568</v>
      </c>
      <c r="D523" s="9" t="str">
        <f>'[1]Calculated Data'!U497</f>
        <v> </v>
      </c>
      <c r="E523" s="14">
        <v>1</v>
      </c>
      <c r="F523" s="14">
        <v>9568</v>
      </c>
      <c r="M523" s="13">
        <v>0</v>
      </c>
      <c r="N523" s="14">
        <f t="shared" si="67"/>
        <v>9568</v>
      </c>
    </row>
    <row r="524" spans="1:14" ht="12.75">
      <c r="A524" s="33" t="s">
        <v>448</v>
      </c>
      <c r="B524" s="16" t="s">
        <v>199</v>
      </c>
      <c r="C524" s="13">
        <v>0</v>
      </c>
      <c r="D524" s="9">
        <f>'[1]Calculated Data'!U498</f>
        <v>55849.73230290712</v>
      </c>
      <c r="G524" s="3">
        <v>1</v>
      </c>
      <c r="H524" s="3">
        <f aca="true" t="shared" si="68" ref="H524:H536">D524*G524</f>
        <v>55849.73230290712</v>
      </c>
      <c r="J524" s="3">
        <f aca="true" t="shared" si="69" ref="J524:J537">D524*I524</f>
        <v>0</v>
      </c>
      <c r="K524" s="3"/>
      <c r="L524" s="3">
        <f aca="true" t="shared" si="70" ref="L524:L530">D524*K524</f>
        <v>0</v>
      </c>
      <c r="M524" s="13">
        <v>0</v>
      </c>
      <c r="N524" s="3">
        <f t="shared" si="67"/>
        <v>55849.73230290712</v>
      </c>
    </row>
    <row r="525" spans="1:14" ht="12.75">
      <c r="A525" s="33" t="s">
        <v>448</v>
      </c>
      <c r="B525" s="16" t="s">
        <v>200</v>
      </c>
      <c r="C525" s="13">
        <v>0</v>
      </c>
      <c r="D525" s="9">
        <f>'[1]Calculated Data'!U499</f>
        <v>11369.120649188522</v>
      </c>
      <c r="G525" s="3">
        <v>1</v>
      </c>
      <c r="H525" s="3">
        <f t="shared" si="68"/>
        <v>11369.120649188522</v>
      </c>
      <c r="J525" s="3">
        <f t="shared" si="69"/>
        <v>0</v>
      </c>
      <c r="K525" s="3"/>
      <c r="L525" s="3">
        <f t="shared" si="70"/>
        <v>0</v>
      </c>
      <c r="M525" s="13">
        <v>0</v>
      </c>
      <c r="N525" s="3">
        <f t="shared" si="67"/>
        <v>11369.120649188522</v>
      </c>
    </row>
    <row r="526" spans="1:14" ht="12.75">
      <c r="A526" s="33" t="s">
        <v>448</v>
      </c>
      <c r="B526" s="16" t="s">
        <v>452</v>
      </c>
      <c r="C526" s="13">
        <v>0</v>
      </c>
      <c r="D526" s="9">
        <f>'[1]Calculated Data'!U500</f>
        <v>2431.3174310875524</v>
      </c>
      <c r="G526" s="3">
        <v>1</v>
      </c>
      <c r="H526" s="3">
        <f t="shared" si="68"/>
        <v>2431.3174310875524</v>
      </c>
      <c r="J526" s="3">
        <f t="shared" si="69"/>
        <v>0</v>
      </c>
      <c r="K526" s="3"/>
      <c r="L526" s="3">
        <f t="shared" si="70"/>
        <v>0</v>
      </c>
      <c r="M526" s="13">
        <v>0</v>
      </c>
      <c r="N526" s="3">
        <f t="shared" si="67"/>
        <v>2431.3174310875524</v>
      </c>
    </row>
    <row r="527" spans="1:14" ht="12.75">
      <c r="A527" s="33" t="s">
        <v>448</v>
      </c>
      <c r="B527" s="16" t="s">
        <v>27</v>
      </c>
      <c r="C527" s="13">
        <v>0</v>
      </c>
      <c r="D527" s="9">
        <f>'[1]Calculated Data'!U501</f>
        <v>60791.499063471114</v>
      </c>
      <c r="G527" s="3">
        <v>1</v>
      </c>
      <c r="H527" s="3">
        <f t="shared" si="68"/>
        <v>60791.499063471114</v>
      </c>
      <c r="J527" s="3">
        <f t="shared" si="69"/>
        <v>0</v>
      </c>
      <c r="K527" s="3"/>
      <c r="L527" s="3">
        <f t="shared" si="70"/>
        <v>0</v>
      </c>
      <c r="M527" s="13">
        <v>0</v>
      </c>
      <c r="N527" s="3">
        <f t="shared" si="67"/>
        <v>60791.499063471114</v>
      </c>
    </row>
    <row r="528" spans="1:14" ht="12.75">
      <c r="A528" s="33" t="s">
        <v>448</v>
      </c>
      <c r="B528" s="16" t="s">
        <v>453</v>
      </c>
      <c r="C528" s="13">
        <v>0</v>
      </c>
      <c r="D528" s="9">
        <f>'[1]Calculated Data'!U502</f>
        <v>26409.141413892125</v>
      </c>
      <c r="G528" s="3">
        <v>1</v>
      </c>
      <c r="H528" s="3">
        <f t="shared" si="68"/>
        <v>26409.141413892125</v>
      </c>
      <c r="J528" s="3">
        <f t="shared" si="69"/>
        <v>0</v>
      </c>
      <c r="K528" s="3"/>
      <c r="L528" s="3">
        <f t="shared" si="70"/>
        <v>0</v>
      </c>
      <c r="M528" s="13">
        <v>0</v>
      </c>
      <c r="N528" s="3">
        <f t="shared" si="67"/>
        <v>26409.141413892125</v>
      </c>
    </row>
    <row r="529" spans="1:14" ht="12.75">
      <c r="A529" s="33" t="s">
        <v>448</v>
      </c>
      <c r="B529" s="16" t="s">
        <v>454</v>
      </c>
      <c r="C529" s="13">
        <v>0</v>
      </c>
      <c r="D529" s="9">
        <f>'[1]Calculated Data'!U503</f>
        <v>6567.3555382275135</v>
      </c>
      <c r="G529" s="3">
        <v>1</v>
      </c>
      <c r="H529" s="3">
        <f t="shared" si="68"/>
        <v>6567.3555382275135</v>
      </c>
      <c r="J529" s="3">
        <f t="shared" si="69"/>
        <v>0</v>
      </c>
      <c r="K529" s="3"/>
      <c r="L529" s="3">
        <f t="shared" si="70"/>
        <v>0</v>
      </c>
      <c r="M529" s="13">
        <v>0</v>
      </c>
      <c r="N529" s="3">
        <f t="shared" si="67"/>
        <v>6567.3555382275135</v>
      </c>
    </row>
    <row r="530" spans="1:14" ht="12.75">
      <c r="A530" s="33" t="s">
        <v>448</v>
      </c>
      <c r="B530" s="16" t="s">
        <v>86</v>
      </c>
      <c r="C530" s="13">
        <v>0</v>
      </c>
      <c r="D530" s="9">
        <f>'[1]Calculated Data'!U504</f>
        <v>65773.30288772006</v>
      </c>
      <c r="G530" s="3">
        <v>1</v>
      </c>
      <c r="H530" s="3">
        <f t="shared" si="68"/>
        <v>65773.30288772006</v>
      </c>
      <c r="J530" s="3">
        <f t="shared" si="69"/>
        <v>0</v>
      </c>
      <c r="K530" s="3"/>
      <c r="L530" s="3">
        <f t="shared" si="70"/>
        <v>0</v>
      </c>
      <c r="M530" s="13">
        <v>0</v>
      </c>
      <c r="N530" s="3">
        <f t="shared" si="67"/>
        <v>65773.30288772006</v>
      </c>
    </row>
    <row r="531" spans="1:14" s="12" customFormat="1" ht="12.75">
      <c r="A531" s="12" t="s">
        <v>448</v>
      </c>
      <c r="B531" s="18" t="s">
        <v>32</v>
      </c>
      <c r="C531" s="12">
        <f>SUM(C519:C530)</f>
        <v>9568</v>
      </c>
      <c r="D531" s="11"/>
      <c r="H531" s="12">
        <f>SUM(H519:H530)</f>
        <v>368999.51327742945</v>
      </c>
      <c r="J531" s="12">
        <f>SUM(J519:J530)</f>
        <v>0</v>
      </c>
      <c r="L531" s="12">
        <f>SUM(L519:L530)</f>
        <v>0</v>
      </c>
      <c r="M531" s="10">
        <v>0</v>
      </c>
      <c r="N531" s="12">
        <f t="shared" si="67"/>
        <v>378567.51327742945</v>
      </c>
    </row>
    <row r="532" spans="1:14" ht="12.75">
      <c r="A532" s="33" t="s">
        <v>455</v>
      </c>
      <c r="B532" s="16" t="s">
        <v>456</v>
      </c>
      <c r="C532" s="13">
        <v>0</v>
      </c>
      <c r="D532" s="9">
        <f>'[1]Calculated Data'!U505</f>
        <v>1125110.1737344945</v>
      </c>
      <c r="G532" s="3">
        <v>0.85</v>
      </c>
      <c r="H532" s="3">
        <f t="shared" si="68"/>
        <v>956343.6476743203</v>
      </c>
      <c r="I532" s="3">
        <v>0.15</v>
      </c>
      <c r="J532" s="3">
        <f t="shared" si="69"/>
        <v>168766.52606017416</v>
      </c>
      <c r="K532" s="3"/>
      <c r="L532" s="3">
        <f>D532*K532</f>
        <v>0</v>
      </c>
      <c r="M532" s="13">
        <v>0</v>
      </c>
      <c r="N532" s="3">
        <f t="shared" si="67"/>
        <v>956343.6476743203</v>
      </c>
    </row>
    <row r="533" spans="1:14" ht="12.75">
      <c r="A533" s="33" t="s">
        <v>455</v>
      </c>
      <c r="B533" s="16" t="s">
        <v>457</v>
      </c>
      <c r="C533" s="13">
        <v>0</v>
      </c>
      <c r="D533" s="9">
        <f>'[1]Calculated Data'!U506</f>
        <v>451634.26739906863</v>
      </c>
      <c r="G533" s="3">
        <v>0.85</v>
      </c>
      <c r="H533" s="3">
        <f t="shared" si="68"/>
        <v>383889.12728920835</v>
      </c>
      <c r="I533" s="3">
        <v>0.15</v>
      </c>
      <c r="J533" s="3">
        <f t="shared" si="69"/>
        <v>67745.1401098603</v>
      </c>
      <c r="K533" s="3"/>
      <c r="L533" s="3">
        <f>D533*K533</f>
        <v>0</v>
      </c>
      <c r="M533" s="13">
        <v>0</v>
      </c>
      <c r="N533" s="3">
        <f t="shared" si="67"/>
        <v>383889.12728920835</v>
      </c>
    </row>
    <row r="534" spans="1:14" s="12" customFormat="1" ht="12.75">
      <c r="A534" s="12" t="s">
        <v>455</v>
      </c>
      <c r="B534" s="18" t="s">
        <v>32</v>
      </c>
      <c r="C534" s="10"/>
      <c r="D534" s="11"/>
      <c r="H534" s="12">
        <f>SUM(H532:H533)</f>
        <v>1340232.7749635286</v>
      </c>
      <c r="J534" s="12">
        <f>SUM(J532:J533)</f>
        <v>236511.66617003444</v>
      </c>
      <c r="L534" s="12">
        <f>SUM(L532:L533)</f>
        <v>0</v>
      </c>
      <c r="M534" s="10">
        <v>0</v>
      </c>
      <c r="N534" s="12">
        <f t="shared" si="67"/>
        <v>1340232.7749635286</v>
      </c>
    </row>
    <row r="535" spans="1:14" ht="12.75">
      <c r="A535" s="33" t="s">
        <v>458</v>
      </c>
      <c r="B535" s="16" t="s">
        <v>172</v>
      </c>
      <c r="C535" s="13">
        <v>0</v>
      </c>
      <c r="D535" s="9">
        <f>'[1]County Calc '!F509</f>
        <v>1165181.553</v>
      </c>
      <c r="G535" s="3">
        <v>0.85</v>
      </c>
      <c r="H535" s="3">
        <f t="shared" si="68"/>
        <v>990404.32005</v>
      </c>
      <c r="I535" s="3">
        <v>0.08</v>
      </c>
      <c r="J535" s="3">
        <f t="shared" si="69"/>
        <v>93214.52424000001</v>
      </c>
      <c r="K535" s="3">
        <v>0.07</v>
      </c>
      <c r="L535" s="3">
        <f>D535*K535</f>
        <v>81562.70871</v>
      </c>
      <c r="M535" s="13">
        <v>0</v>
      </c>
      <c r="N535" s="3">
        <f t="shared" si="67"/>
        <v>1071967.02876</v>
      </c>
    </row>
    <row r="536" spans="1:14" ht="12.75">
      <c r="A536" s="33" t="s">
        <v>458</v>
      </c>
      <c r="B536" s="16" t="s">
        <v>63</v>
      </c>
      <c r="C536" s="13">
        <v>0</v>
      </c>
      <c r="D536" s="9">
        <f>'[1]County Calc '!F510</f>
        <v>452736.80100000004</v>
      </c>
      <c r="G536" s="3">
        <v>0.85</v>
      </c>
      <c r="H536" s="3">
        <f t="shared" si="68"/>
        <v>384826.28085000004</v>
      </c>
      <c r="I536" s="3">
        <v>0.15</v>
      </c>
      <c r="J536" s="3">
        <f t="shared" si="69"/>
        <v>67910.52015</v>
      </c>
      <c r="K536" s="3"/>
      <c r="L536" s="3">
        <f>D536*K536</f>
        <v>0</v>
      </c>
      <c r="M536" s="13">
        <v>0</v>
      </c>
      <c r="N536" s="3">
        <f t="shared" si="67"/>
        <v>384826.28085000004</v>
      </c>
    </row>
    <row r="537" spans="1:14" ht="12.75">
      <c r="A537" s="33" t="s">
        <v>458</v>
      </c>
      <c r="B537" s="16" t="s">
        <v>459</v>
      </c>
      <c r="C537" s="13">
        <v>0</v>
      </c>
      <c r="D537" s="9" t="e">
        <f>'[2]Sheet1'!F512</f>
        <v>#REF!</v>
      </c>
      <c r="G537" s="3">
        <v>0.85</v>
      </c>
      <c r="H537" s="3">
        <v>5506466</v>
      </c>
      <c r="I537" s="3">
        <v>0.08</v>
      </c>
      <c r="J537" s="3" t="e">
        <f t="shared" si="69"/>
        <v>#REF!</v>
      </c>
      <c r="K537" s="3">
        <v>0.07</v>
      </c>
      <c r="L537" s="3">
        <v>453474</v>
      </c>
      <c r="M537" s="13">
        <v>0</v>
      </c>
      <c r="N537" s="3">
        <f t="shared" si="67"/>
        <v>5959940</v>
      </c>
    </row>
    <row r="538" spans="1:14" ht="12.75">
      <c r="A538" s="33" t="s">
        <v>458</v>
      </c>
      <c r="B538" s="16" t="s">
        <v>173</v>
      </c>
      <c r="C538" s="13">
        <v>0</v>
      </c>
      <c r="D538" s="9">
        <v>0</v>
      </c>
      <c r="K538" s="3"/>
      <c r="L538" s="3"/>
      <c r="M538" s="13">
        <v>0</v>
      </c>
      <c r="N538" s="3">
        <f t="shared" si="67"/>
        <v>0</v>
      </c>
    </row>
    <row r="539" spans="1:14" ht="12.75">
      <c r="A539" s="33" t="s">
        <v>458</v>
      </c>
      <c r="B539" s="16" t="s">
        <v>400</v>
      </c>
      <c r="C539" s="13">
        <v>0</v>
      </c>
      <c r="D539" s="9">
        <f>'[1]County Calc '!F513</f>
        <v>725196.537</v>
      </c>
      <c r="G539" s="3">
        <v>0.85</v>
      </c>
      <c r="H539" s="3">
        <f aca="true" t="shared" si="71" ref="H539:H560">D539*G539</f>
        <v>616417.05645</v>
      </c>
      <c r="I539" s="3">
        <v>0.08</v>
      </c>
      <c r="J539" s="3">
        <f aca="true" t="shared" si="72" ref="J539:J560">D539*I539</f>
        <v>58015.72296</v>
      </c>
      <c r="K539" s="3">
        <v>0.07</v>
      </c>
      <c r="L539" s="3">
        <f aca="true" t="shared" si="73" ref="L539:L560">D539*K539</f>
        <v>50763.75759000001</v>
      </c>
      <c r="M539" s="13">
        <v>0</v>
      </c>
      <c r="N539" s="3">
        <f t="shared" si="67"/>
        <v>667180.8140400001</v>
      </c>
    </row>
    <row r="540" spans="1:14" ht="12.75">
      <c r="A540" s="33" t="s">
        <v>458</v>
      </c>
      <c r="B540" s="16" t="s">
        <v>460</v>
      </c>
      <c r="C540" s="13">
        <v>0</v>
      </c>
      <c r="D540" s="9">
        <f>'[1]County Calc '!F514</f>
        <v>3309329.781</v>
      </c>
      <c r="G540" s="3">
        <v>0.85</v>
      </c>
      <c r="H540" s="3">
        <f t="shared" si="71"/>
        <v>2812930.31385</v>
      </c>
      <c r="I540" s="3">
        <v>0.08</v>
      </c>
      <c r="J540" s="3">
        <f t="shared" si="72"/>
        <v>264746.38248000003</v>
      </c>
      <c r="K540" s="3">
        <v>0.07</v>
      </c>
      <c r="L540" s="3">
        <f t="shared" si="73"/>
        <v>231653.08467</v>
      </c>
      <c r="M540" s="13">
        <v>0</v>
      </c>
      <c r="N540" s="3">
        <f t="shared" si="67"/>
        <v>3044583.3985200003</v>
      </c>
    </row>
    <row r="541" spans="1:14" ht="12.75">
      <c r="A541" s="33" t="s">
        <v>458</v>
      </c>
      <c r="B541" s="16" t="s">
        <v>461</v>
      </c>
      <c r="C541" s="13">
        <v>0</v>
      </c>
      <c r="D541" s="9">
        <f>'[1]County Calc '!F515</f>
        <v>5038315.155</v>
      </c>
      <c r="G541" s="3">
        <v>0.85</v>
      </c>
      <c r="H541" s="3">
        <f t="shared" si="71"/>
        <v>4282567.88175</v>
      </c>
      <c r="I541" s="3">
        <v>0.08</v>
      </c>
      <c r="J541" s="3">
        <f t="shared" si="72"/>
        <v>403065.2124</v>
      </c>
      <c r="K541" s="3">
        <v>0.07</v>
      </c>
      <c r="L541" s="3">
        <f t="shared" si="73"/>
        <v>352682.06085000007</v>
      </c>
      <c r="M541" s="13">
        <v>0</v>
      </c>
      <c r="N541" s="3">
        <f t="shared" si="67"/>
        <v>4635249.9426</v>
      </c>
    </row>
    <row r="542" spans="1:14" ht="12.75">
      <c r="A542" s="33" t="s">
        <v>458</v>
      </c>
      <c r="B542" s="16" t="s">
        <v>462</v>
      </c>
      <c r="C542" s="13">
        <v>0</v>
      </c>
      <c r="D542" s="9">
        <f>'[1]County Calc '!F516</f>
        <v>4325773.05</v>
      </c>
      <c r="G542" s="3">
        <v>0.85</v>
      </c>
      <c r="H542" s="3">
        <f t="shared" si="71"/>
        <v>3676907.0925</v>
      </c>
      <c r="I542" s="3">
        <v>0.08</v>
      </c>
      <c r="J542" s="3">
        <f t="shared" si="72"/>
        <v>346061.844</v>
      </c>
      <c r="K542" s="3">
        <v>0.07</v>
      </c>
      <c r="L542" s="3">
        <f t="shared" si="73"/>
        <v>302804.11350000004</v>
      </c>
      <c r="M542" s="13">
        <v>0</v>
      </c>
      <c r="N542" s="3">
        <f t="shared" si="67"/>
        <v>3979711.206</v>
      </c>
    </row>
    <row r="543" spans="1:14" ht="12.75">
      <c r="A543" s="33" t="s">
        <v>458</v>
      </c>
      <c r="B543" s="16" t="s">
        <v>139</v>
      </c>
      <c r="C543" s="13">
        <v>0</v>
      </c>
      <c r="D543" s="9">
        <f>'[1]County Calc '!F517</f>
        <v>20395447.038000003</v>
      </c>
      <c r="G543" s="3">
        <v>0.85</v>
      </c>
      <c r="H543" s="3">
        <f t="shared" si="71"/>
        <v>17336129.982300002</v>
      </c>
      <c r="I543" s="3">
        <v>0.08</v>
      </c>
      <c r="J543" s="3">
        <f t="shared" si="72"/>
        <v>1631635.7630400003</v>
      </c>
      <c r="K543" s="3">
        <v>0.07</v>
      </c>
      <c r="L543" s="3">
        <f t="shared" si="73"/>
        <v>1427681.2926600003</v>
      </c>
      <c r="M543" s="13">
        <v>0</v>
      </c>
      <c r="N543" s="3">
        <f t="shared" si="67"/>
        <v>18763811.274960004</v>
      </c>
    </row>
    <row r="544" spans="1:14" ht="12.75">
      <c r="A544" s="33" t="s">
        <v>458</v>
      </c>
      <c r="B544" s="16" t="s">
        <v>275</v>
      </c>
      <c r="C544" s="13">
        <v>0</v>
      </c>
      <c r="D544" s="9">
        <f>'[1]County Calc '!F518</f>
        <v>9295462.215</v>
      </c>
      <c r="G544" s="3">
        <v>0.85</v>
      </c>
      <c r="H544" s="3">
        <f t="shared" si="71"/>
        <v>7901142.88275</v>
      </c>
      <c r="I544" s="3">
        <v>0.08</v>
      </c>
      <c r="J544" s="3">
        <f t="shared" si="72"/>
        <v>743636.9772</v>
      </c>
      <c r="K544" s="3">
        <v>0.07</v>
      </c>
      <c r="L544" s="3">
        <f t="shared" si="73"/>
        <v>650682.35505</v>
      </c>
      <c r="M544" s="13">
        <v>0</v>
      </c>
      <c r="N544" s="3">
        <f t="shared" si="67"/>
        <v>8551825.2378</v>
      </c>
    </row>
    <row r="545" spans="1:14" ht="12.75">
      <c r="A545" s="33" t="s">
        <v>458</v>
      </c>
      <c r="B545" s="16" t="s">
        <v>463</v>
      </c>
      <c r="C545" s="13">
        <v>0</v>
      </c>
      <c r="D545" s="9">
        <f>'[1]County Calc '!F519</f>
        <v>3815409.8970000003</v>
      </c>
      <c r="G545" s="3">
        <v>0.85</v>
      </c>
      <c r="H545" s="3">
        <f t="shared" si="71"/>
        <v>3243098.41245</v>
      </c>
      <c r="I545" s="3">
        <v>0.14</v>
      </c>
      <c r="J545" s="3">
        <f t="shared" si="72"/>
        <v>534157.3855800001</v>
      </c>
      <c r="K545" s="3">
        <v>0.01</v>
      </c>
      <c r="L545" s="3">
        <f t="shared" si="73"/>
        <v>38154.09897000001</v>
      </c>
      <c r="M545" s="13">
        <v>0</v>
      </c>
      <c r="N545" s="3">
        <f t="shared" si="67"/>
        <v>3281252.5114200003</v>
      </c>
    </row>
    <row r="546" spans="1:14" ht="12.75">
      <c r="A546" s="33" t="s">
        <v>458</v>
      </c>
      <c r="B546" s="16" t="s">
        <v>464</v>
      </c>
      <c r="C546" s="13">
        <v>0</v>
      </c>
      <c r="D546" s="9">
        <f>'[1]County Calc '!F520</f>
        <v>2674077.075</v>
      </c>
      <c r="G546" s="3">
        <v>0.8</v>
      </c>
      <c r="H546" s="3">
        <f t="shared" si="71"/>
        <v>2139261.66</v>
      </c>
      <c r="I546" s="3">
        <v>0.15</v>
      </c>
      <c r="J546" s="3">
        <f t="shared" si="72"/>
        <v>401111.56125</v>
      </c>
      <c r="K546" s="3">
        <v>0.05</v>
      </c>
      <c r="L546" s="3">
        <f t="shared" si="73"/>
        <v>133703.85375</v>
      </c>
      <c r="M546" s="13">
        <v>0</v>
      </c>
      <c r="N546" s="3">
        <f t="shared" si="67"/>
        <v>2272965.51375</v>
      </c>
    </row>
    <row r="547" spans="1:14" ht="12.75">
      <c r="A547" s="33" t="s">
        <v>458</v>
      </c>
      <c r="B547" s="16" t="s">
        <v>149</v>
      </c>
      <c r="C547" s="13">
        <v>0</v>
      </c>
      <c r="D547" s="9">
        <f>'[1]County Calc '!F521</f>
        <v>5784829.551</v>
      </c>
      <c r="G547" s="3">
        <v>0.85</v>
      </c>
      <c r="H547" s="3">
        <f t="shared" si="71"/>
        <v>4917105.11835</v>
      </c>
      <c r="I547" s="3">
        <v>0.08</v>
      </c>
      <c r="J547" s="3">
        <f t="shared" si="72"/>
        <v>462786.36408</v>
      </c>
      <c r="K547" s="3">
        <v>0.07</v>
      </c>
      <c r="L547" s="3">
        <f t="shared" si="73"/>
        <v>404938.06857000006</v>
      </c>
      <c r="M547" s="13">
        <v>0</v>
      </c>
      <c r="N547" s="3">
        <f t="shared" si="67"/>
        <v>5322043.18692</v>
      </c>
    </row>
    <row r="548" spans="1:14" ht="12.75">
      <c r="A548" s="33" t="s">
        <v>458</v>
      </c>
      <c r="B548" s="16" t="s">
        <v>150</v>
      </c>
      <c r="C548" s="13">
        <v>0</v>
      </c>
      <c r="D548" s="9">
        <f>'[1]County Calc '!F522</f>
        <v>779123.916</v>
      </c>
      <c r="G548" s="3">
        <v>0.85</v>
      </c>
      <c r="H548" s="3">
        <f t="shared" si="71"/>
        <v>662255.3286</v>
      </c>
      <c r="I548" s="3">
        <v>0.08</v>
      </c>
      <c r="J548" s="3">
        <f t="shared" si="72"/>
        <v>62329.91328</v>
      </c>
      <c r="K548" s="3">
        <v>0.07</v>
      </c>
      <c r="L548" s="3">
        <f t="shared" si="73"/>
        <v>54538.67412</v>
      </c>
      <c r="M548" s="13">
        <v>0</v>
      </c>
      <c r="N548" s="3">
        <f t="shared" si="67"/>
        <v>716794.00272</v>
      </c>
    </row>
    <row r="549" spans="1:14" ht="12.75">
      <c r="A549" s="33" t="s">
        <v>458</v>
      </c>
      <c r="B549" s="16" t="s">
        <v>465</v>
      </c>
      <c r="C549" s="13">
        <v>0</v>
      </c>
      <c r="D549" s="9">
        <f>'[1]County Calc '!F523</f>
        <v>2756525.607</v>
      </c>
      <c r="G549" s="3">
        <v>0.85</v>
      </c>
      <c r="H549" s="3">
        <f t="shared" si="71"/>
        <v>2343046.76595</v>
      </c>
      <c r="I549" s="3">
        <v>0.08</v>
      </c>
      <c r="J549" s="3">
        <f t="shared" si="72"/>
        <v>220522.04856</v>
      </c>
      <c r="K549" s="3">
        <v>0.07</v>
      </c>
      <c r="L549" s="3">
        <f t="shared" si="73"/>
        <v>192956.79249000002</v>
      </c>
      <c r="M549" s="13">
        <v>0</v>
      </c>
      <c r="N549" s="3">
        <f t="shared" si="67"/>
        <v>2536003.55844</v>
      </c>
    </row>
    <row r="550" spans="1:14" ht="12.75">
      <c r="A550" s="33" t="s">
        <v>458</v>
      </c>
      <c r="B550" s="16" t="s">
        <v>466</v>
      </c>
      <c r="C550" s="13">
        <v>0</v>
      </c>
      <c r="D550" s="9">
        <f>'[1]County Calc '!F524</f>
        <v>15481437.381000001</v>
      </c>
      <c r="G550" s="3">
        <v>0.85</v>
      </c>
      <c r="H550" s="3">
        <f t="shared" si="71"/>
        <v>13159221.773850001</v>
      </c>
      <c r="I550" s="3">
        <v>0.1425</v>
      </c>
      <c r="J550" s="3">
        <f t="shared" si="72"/>
        <v>2206104.8267925</v>
      </c>
      <c r="K550" s="3">
        <v>0.0075</v>
      </c>
      <c r="L550" s="3">
        <f t="shared" si="73"/>
        <v>116110.7803575</v>
      </c>
      <c r="M550" s="13">
        <v>0</v>
      </c>
      <c r="N550" s="3">
        <f t="shared" si="67"/>
        <v>13275332.554207502</v>
      </c>
    </row>
    <row r="551" spans="1:14" ht="12.75">
      <c r="A551" s="33" t="s">
        <v>458</v>
      </c>
      <c r="B551" s="16" t="s">
        <v>101</v>
      </c>
      <c r="C551" s="13">
        <v>0</v>
      </c>
      <c r="D551" s="9">
        <f>'[1]County Calc '!F525</f>
        <v>5117843.412</v>
      </c>
      <c r="G551" s="3">
        <v>0.85</v>
      </c>
      <c r="H551" s="3">
        <f t="shared" si="71"/>
        <v>4350166.900199999</v>
      </c>
      <c r="I551" s="3">
        <v>0.135</v>
      </c>
      <c r="J551" s="3">
        <f t="shared" si="72"/>
        <v>690908.8606199999</v>
      </c>
      <c r="K551" s="3">
        <v>0.015</v>
      </c>
      <c r="L551" s="3">
        <f t="shared" si="73"/>
        <v>76767.65117999999</v>
      </c>
      <c r="M551" s="13">
        <v>0</v>
      </c>
      <c r="N551" s="3">
        <f t="shared" si="67"/>
        <v>4426934.551379999</v>
      </c>
    </row>
    <row r="552" spans="1:14" ht="12.75">
      <c r="A552" s="33" t="s">
        <v>458</v>
      </c>
      <c r="B552" s="16" t="s">
        <v>467</v>
      </c>
      <c r="C552" s="13">
        <v>0</v>
      </c>
      <c r="D552" s="9">
        <f>'[1]County Calc '!F526</f>
        <v>30751058.988</v>
      </c>
      <c r="G552" s="3">
        <v>0.85</v>
      </c>
      <c r="H552" s="3">
        <f t="shared" si="71"/>
        <v>26138400.1398</v>
      </c>
      <c r="I552" s="3">
        <v>0.08</v>
      </c>
      <c r="J552" s="3">
        <f t="shared" si="72"/>
        <v>2460084.7190400003</v>
      </c>
      <c r="K552" s="3">
        <v>0.07</v>
      </c>
      <c r="L552" s="3">
        <f t="shared" si="73"/>
        <v>2152574.1291600005</v>
      </c>
      <c r="M552" s="13">
        <v>0</v>
      </c>
      <c r="N552" s="3">
        <f t="shared" si="67"/>
        <v>28290974.268960003</v>
      </c>
    </row>
    <row r="553" spans="1:14" ht="12.75">
      <c r="A553" s="33" t="s">
        <v>458</v>
      </c>
      <c r="B553" s="16" t="s">
        <v>328</v>
      </c>
      <c r="C553" s="13">
        <v>0</v>
      </c>
      <c r="D553" s="9">
        <f>'[1]County Calc '!F527</f>
        <v>4765855.401</v>
      </c>
      <c r="G553" s="3">
        <v>0.85</v>
      </c>
      <c r="H553" s="3">
        <f t="shared" si="71"/>
        <v>4050977.0908499993</v>
      </c>
      <c r="I553" s="3">
        <v>0.12</v>
      </c>
      <c r="J553" s="3">
        <f t="shared" si="72"/>
        <v>571902.6481199999</v>
      </c>
      <c r="K553" s="3">
        <v>0.03</v>
      </c>
      <c r="L553" s="3">
        <f t="shared" si="73"/>
        <v>142975.66202999998</v>
      </c>
      <c r="M553" s="13">
        <v>0</v>
      </c>
      <c r="N553" s="3">
        <f t="shared" si="67"/>
        <v>4193952.752879999</v>
      </c>
    </row>
    <row r="554" spans="1:14" ht="12.75">
      <c r="A554" s="33" t="s">
        <v>458</v>
      </c>
      <c r="B554" s="16" t="s">
        <v>468</v>
      </c>
      <c r="C554" s="13">
        <v>0</v>
      </c>
      <c r="D554" s="9">
        <f>'[1]County Calc '!F528</f>
        <v>10253597.733</v>
      </c>
      <c r="G554" s="3">
        <v>0.85</v>
      </c>
      <c r="H554" s="3">
        <f t="shared" si="71"/>
        <v>8715558.07305</v>
      </c>
      <c r="I554" s="3">
        <v>0.08</v>
      </c>
      <c r="J554" s="3">
        <f t="shared" si="72"/>
        <v>820287.81864</v>
      </c>
      <c r="K554" s="3">
        <v>0.07</v>
      </c>
      <c r="L554" s="3">
        <f t="shared" si="73"/>
        <v>717751.84131</v>
      </c>
      <c r="M554" s="13">
        <v>0</v>
      </c>
      <c r="N554" s="3">
        <f t="shared" si="67"/>
        <v>9433309.91436</v>
      </c>
    </row>
    <row r="555" spans="1:14" s="14" customFormat="1" ht="12.75">
      <c r="A555" s="33" t="s">
        <v>458</v>
      </c>
      <c r="B555" s="15" t="s">
        <v>469</v>
      </c>
      <c r="C555" s="13">
        <v>0</v>
      </c>
      <c r="D555" s="9">
        <f>'[1]County Calc '!F529</f>
        <v>8663.427000000001</v>
      </c>
      <c r="G555" s="14">
        <v>1</v>
      </c>
      <c r="H555" s="3">
        <f t="shared" si="71"/>
        <v>8663.427000000001</v>
      </c>
      <c r="J555" s="3">
        <f t="shared" si="72"/>
        <v>0</v>
      </c>
      <c r="L555" s="3">
        <f t="shared" si="73"/>
        <v>0</v>
      </c>
      <c r="M555" s="13">
        <v>0</v>
      </c>
      <c r="N555" s="3">
        <f t="shared" si="67"/>
        <v>8663.427000000001</v>
      </c>
    </row>
    <row r="556" spans="1:14" ht="12.75">
      <c r="A556" s="33" t="s">
        <v>458</v>
      </c>
      <c r="B556" s="16" t="s">
        <v>73</v>
      </c>
      <c r="C556" s="13">
        <v>0</v>
      </c>
      <c r="D556" s="9">
        <f>'[1]County Calc '!F530</f>
        <v>3854443.959</v>
      </c>
      <c r="G556" s="3">
        <v>0.85</v>
      </c>
      <c r="H556" s="3">
        <f t="shared" si="71"/>
        <v>3276277.36515</v>
      </c>
      <c r="I556" s="3">
        <v>0.08</v>
      </c>
      <c r="J556" s="3">
        <f t="shared" si="72"/>
        <v>308355.51672</v>
      </c>
      <c r="K556" s="3">
        <v>0.07</v>
      </c>
      <c r="L556" s="3">
        <f t="shared" si="73"/>
        <v>269811.07713</v>
      </c>
      <c r="M556" s="13">
        <v>0</v>
      </c>
      <c r="N556" s="3">
        <f t="shared" si="67"/>
        <v>3546088.44228</v>
      </c>
    </row>
    <row r="557" spans="1:14" ht="12.75">
      <c r="A557" s="33" t="s">
        <v>458</v>
      </c>
      <c r="B557" s="16" t="s">
        <v>470</v>
      </c>
      <c r="C557" s="13">
        <v>0</v>
      </c>
      <c r="D557" s="9">
        <f>'[1]County Calc '!F531</f>
        <v>342351.17100000003</v>
      </c>
      <c r="G557" s="3">
        <v>0.85</v>
      </c>
      <c r="H557" s="3">
        <f t="shared" si="71"/>
        <v>290998.49535000004</v>
      </c>
      <c r="I557" s="3">
        <v>0.12</v>
      </c>
      <c r="J557" s="3">
        <f t="shared" si="72"/>
        <v>41082.14052</v>
      </c>
      <c r="K557" s="3">
        <v>0.03</v>
      </c>
      <c r="L557" s="3">
        <f t="shared" si="73"/>
        <v>10270.53513</v>
      </c>
      <c r="M557" s="13">
        <v>0</v>
      </c>
      <c r="N557" s="3">
        <f t="shared" si="67"/>
        <v>301269.03048</v>
      </c>
    </row>
    <row r="558" spans="1:14" ht="12.75">
      <c r="A558" s="33" t="s">
        <v>458</v>
      </c>
      <c r="B558" s="16" t="s">
        <v>471</v>
      </c>
      <c r="C558" s="13">
        <v>0</v>
      </c>
      <c r="D558" s="9">
        <f>'[1]County Calc '!F532</f>
        <v>961834.5</v>
      </c>
      <c r="G558" s="3">
        <v>0.85</v>
      </c>
      <c r="H558" s="3">
        <f t="shared" si="71"/>
        <v>817559.325</v>
      </c>
      <c r="I558" s="3">
        <v>0.08</v>
      </c>
      <c r="J558" s="3">
        <f t="shared" si="72"/>
        <v>76946.76</v>
      </c>
      <c r="K558" s="3">
        <v>0.07</v>
      </c>
      <c r="L558" s="3">
        <f t="shared" si="73"/>
        <v>67328.41500000001</v>
      </c>
      <c r="M558" s="13">
        <v>0</v>
      </c>
      <c r="N558" s="3">
        <f t="shared" si="67"/>
        <v>884887.74</v>
      </c>
    </row>
    <row r="559" spans="1:14" s="14" customFormat="1" ht="12.75">
      <c r="A559" s="33" t="s">
        <v>458</v>
      </c>
      <c r="B559" s="15" t="s">
        <v>78</v>
      </c>
      <c r="C559" s="13">
        <v>0</v>
      </c>
      <c r="D559" s="9">
        <f>'[1]County Calc '!F533</f>
        <v>8858.106</v>
      </c>
      <c r="G559" s="14">
        <v>1</v>
      </c>
      <c r="H559" s="3">
        <f t="shared" si="71"/>
        <v>8858.106</v>
      </c>
      <c r="J559" s="3">
        <f t="shared" si="72"/>
        <v>0</v>
      </c>
      <c r="L559" s="3">
        <f t="shared" si="73"/>
        <v>0</v>
      </c>
      <c r="M559" s="13">
        <v>0</v>
      </c>
      <c r="N559" s="3">
        <f t="shared" si="67"/>
        <v>8858.106</v>
      </c>
    </row>
    <row r="560" spans="1:14" ht="12.75">
      <c r="A560" s="33" t="s">
        <v>458</v>
      </c>
      <c r="B560" s="16" t="s">
        <v>472</v>
      </c>
      <c r="C560" s="13">
        <v>0</v>
      </c>
      <c r="D560" s="9">
        <f>'[1]County Calc '!F534</f>
        <v>2547532.71</v>
      </c>
      <c r="G560" s="3">
        <v>0.85</v>
      </c>
      <c r="H560" s="3">
        <f t="shared" si="71"/>
        <v>2165402.8035</v>
      </c>
      <c r="I560" s="3">
        <v>0.11</v>
      </c>
      <c r="J560" s="3">
        <f t="shared" si="72"/>
        <v>280228.5981</v>
      </c>
      <c r="K560" s="3">
        <v>0.04</v>
      </c>
      <c r="L560" s="3">
        <f t="shared" si="73"/>
        <v>101901.3084</v>
      </c>
      <c r="M560" s="13">
        <v>0</v>
      </c>
      <c r="N560" s="3">
        <f t="shared" si="67"/>
        <v>2267304.1119</v>
      </c>
    </row>
    <row r="561" spans="1:14" s="14" customFormat="1" ht="12.75">
      <c r="A561" s="33" t="s">
        <v>458</v>
      </c>
      <c r="B561" s="15" t="s">
        <v>473</v>
      </c>
      <c r="C561" s="13">
        <v>128454</v>
      </c>
      <c r="D561" s="9" t="s">
        <v>14</v>
      </c>
      <c r="E561" s="14">
        <v>1</v>
      </c>
      <c r="F561" s="14">
        <v>128454</v>
      </c>
      <c r="G561" s="14" t="s">
        <v>14</v>
      </c>
      <c r="I561" s="14" t="s">
        <v>14</v>
      </c>
      <c r="K561" s="14" t="s">
        <v>14</v>
      </c>
      <c r="M561" s="13">
        <v>0</v>
      </c>
      <c r="N561" s="14">
        <f t="shared" si="67"/>
        <v>128454</v>
      </c>
    </row>
    <row r="562" spans="1:14" ht="12.75">
      <c r="A562" s="33" t="s">
        <v>458</v>
      </c>
      <c r="B562" s="16" t="s">
        <v>207</v>
      </c>
      <c r="C562" s="13">
        <v>0</v>
      </c>
      <c r="D562" s="9">
        <f>'[1]County Calc '!F536</f>
        <v>953949.798</v>
      </c>
      <c r="G562" s="3">
        <v>0.85</v>
      </c>
      <c r="H562" s="3">
        <f>D562*G562</f>
        <v>810857.3282999999</v>
      </c>
      <c r="I562" s="3">
        <v>0.08</v>
      </c>
      <c r="J562" s="3">
        <f>D562*I562</f>
        <v>76315.98384</v>
      </c>
      <c r="K562" s="3">
        <v>0.07</v>
      </c>
      <c r="L562" s="3">
        <f>D562*K562</f>
        <v>66776.48586</v>
      </c>
      <c r="M562" s="13">
        <v>0</v>
      </c>
      <c r="N562" s="3">
        <f t="shared" si="67"/>
        <v>877633.81416</v>
      </c>
    </row>
    <row r="563" spans="1:14" ht="12.75">
      <c r="A563" s="33" t="s">
        <v>458</v>
      </c>
      <c r="B563" s="16" t="s">
        <v>474</v>
      </c>
      <c r="C563" s="13">
        <v>0</v>
      </c>
      <c r="D563" s="9">
        <f>'[1]County Calc '!F537</f>
        <v>1273620.348</v>
      </c>
      <c r="G563" s="3">
        <v>0.85</v>
      </c>
      <c r="H563" s="3">
        <f>D563*G563</f>
        <v>1082577.2958</v>
      </c>
      <c r="I563" s="3">
        <v>0.15</v>
      </c>
      <c r="J563" s="3">
        <f>D563*I563</f>
        <v>191043.0522</v>
      </c>
      <c r="K563" s="3"/>
      <c r="L563" s="3">
        <f>D563*K563</f>
        <v>0</v>
      </c>
      <c r="M563" s="13">
        <v>0</v>
      </c>
      <c r="N563" s="3">
        <f t="shared" si="67"/>
        <v>1082577.2958</v>
      </c>
    </row>
    <row r="564" spans="1:14" ht="12.75">
      <c r="A564" s="33" t="s">
        <v>458</v>
      </c>
      <c r="B564" s="16" t="s">
        <v>475</v>
      </c>
      <c r="C564" s="13">
        <v>0</v>
      </c>
      <c r="D564" s="9">
        <f>'[1]County Calc '!F538</f>
        <v>2687996.952</v>
      </c>
      <c r="G564" s="3">
        <v>0.85</v>
      </c>
      <c r="H564" s="3">
        <f>D564*G564</f>
        <v>2284797.4092</v>
      </c>
      <c r="I564" s="3">
        <v>0.13</v>
      </c>
      <c r="J564" s="3">
        <f>D564*I564</f>
        <v>349439.60376</v>
      </c>
      <c r="K564" s="3">
        <v>0.02</v>
      </c>
      <c r="L564" s="3">
        <f>D564*K564</f>
        <v>53759.939040000005</v>
      </c>
      <c r="M564" s="13">
        <v>0</v>
      </c>
      <c r="N564" s="3">
        <f t="shared" si="67"/>
        <v>2338557.34824</v>
      </c>
    </row>
    <row r="565" spans="1:14" ht="12.75">
      <c r="A565" s="33" t="s">
        <v>458</v>
      </c>
      <c r="B565" s="16" t="s">
        <v>86</v>
      </c>
      <c r="C565" s="13">
        <v>0</v>
      </c>
      <c r="D565" s="9">
        <f>'[1]County Calc '!F539</f>
        <v>0</v>
      </c>
      <c r="K565" s="3"/>
      <c r="L565" s="3"/>
      <c r="M565" s="13">
        <v>0</v>
      </c>
      <c r="N565" s="3">
        <f t="shared" si="67"/>
        <v>0</v>
      </c>
    </row>
    <row r="566" spans="1:14" ht="12.75">
      <c r="A566" s="33" t="s">
        <v>458</v>
      </c>
      <c r="B566" s="16" t="s">
        <v>476</v>
      </c>
      <c r="C566" s="13">
        <v>0</v>
      </c>
      <c r="D566" s="9">
        <f>'[1]County Calc '!F540</f>
        <v>1078644.681</v>
      </c>
      <c r="G566" s="3">
        <v>0.85</v>
      </c>
      <c r="H566" s="3">
        <f>D566*G566</f>
        <v>916847.9788500001</v>
      </c>
      <c r="I566" s="3">
        <v>0.08</v>
      </c>
      <c r="J566" s="3">
        <f>D566*I566</f>
        <v>86291.57448000001</v>
      </c>
      <c r="K566" s="3">
        <v>0.07</v>
      </c>
      <c r="L566" s="3">
        <f>D566*K566</f>
        <v>75505.12767000002</v>
      </c>
      <c r="M566" s="13">
        <v>0</v>
      </c>
      <c r="N566" s="3">
        <f t="shared" si="67"/>
        <v>992353.1065200001</v>
      </c>
    </row>
    <row r="567" spans="1:14" ht="12.75">
      <c r="A567" s="33" t="s">
        <v>458</v>
      </c>
      <c r="B567" s="16" t="s">
        <v>477</v>
      </c>
      <c r="C567" s="13">
        <v>0</v>
      </c>
      <c r="D567" s="9">
        <f>'[1]County Calc '!F541</f>
        <v>707090.9670000001</v>
      </c>
      <c r="G567" s="3">
        <v>0.85</v>
      </c>
      <c r="H567" s="3">
        <f>D567*G567</f>
        <v>601027.32195</v>
      </c>
      <c r="I567" s="3">
        <v>0.08</v>
      </c>
      <c r="J567" s="3">
        <f>D567*I567</f>
        <v>56567.27736000001</v>
      </c>
      <c r="K567" s="3">
        <v>0.07</v>
      </c>
      <c r="L567" s="3">
        <f>D567*K567</f>
        <v>49496.36769000001</v>
      </c>
      <c r="M567" s="13">
        <v>0</v>
      </c>
      <c r="N567" s="3">
        <f t="shared" si="67"/>
        <v>650523.68964</v>
      </c>
    </row>
    <row r="568" spans="1:14" s="12" customFormat="1" ht="12.75">
      <c r="A568" s="12" t="s">
        <v>458</v>
      </c>
      <c r="B568" s="18" t="s">
        <v>32</v>
      </c>
      <c r="C568" s="12">
        <f>SUM(C535:C567)</f>
        <v>128454</v>
      </c>
      <c r="D568" s="11"/>
      <c r="H568" s="12">
        <f>SUM(H535:H567)</f>
        <v>125490749.92970002</v>
      </c>
      <c r="J568" s="12" t="e">
        <f>SUM(J535:J567)</f>
        <v>#REF!</v>
      </c>
      <c r="L568" s="12">
        <f>SUM(L535:L567)</f>
        <v>8276624.180887502</v>
      </c>
      <c r="M568" s="10">
        <v>0</v>
      </c>
      <c r="N568" s="12">
        <f t="shared" si="67"/>
        <v>133895828.11058752</v>
      </c>
    </row>
    <row r="569" spans="1:14" s="14" customFormat="1" ht="12.75">
      <c r="A569" s="33" t="s">
        <v>478</v>
      </c>
      <c r="B569" s="15" t="s">
        <v>479</v>
      </c>
      <c r="C569" s="13">
        <v>1002837</v>
      </c>
      <c r="D569" s="9" t="s">
        <v>14</v>
      </c>
      <c r="E569" s="14">
        <v>1</v>
      </c>
      <c r="F569" s="14">
        <v>1002837</v>
      </c>
      <c r="M569" s="13">
        <v>0</v>
      </c>
      <c r="N569" s="14">
        <f t="shared" si="67"/>
        <v>1002837</v>
      </c>
    </row>
    <row r="570" spans="1:14" s="14" customFormat="1" ht="12.75">
      <c r="A570" s="33" t="s">
        <v>478</v>
      </c>
      <c r="B570" s="15" t="s">
        <v>480</v>
      </c>
      <c r="C570" s="13">
        <v>0</v>
      </c>
      <c r="D570" s="9" t="e">
        <f>'[2]Sheet1'!F543</f>
        <v>#REF!</v>
      </c>
      <c r="G570" s="14">
        <v>0.85</v>
      </c>
      <c r="H570" s="14">
        <v>1151583</v>
      </c>
      <c r="I570" s="14">
        <v>0.08</v>
      </c>
      <c r="J570" s="14" t="e">
        <f>D570*I570</f>
        <v>#REF!</v>
      </c>
      <c r="K570" s="14">
        <v>0.07</v>
      </c>
      <c r="L570" s="14">
        <v>94836</v>
      </c>
      <c r="M570" s="13">
        <v>0</v>
      </c>
      <c r="N570" s="14">
        <f t="shared" si="67"/>
        <v>1246419</v>
      </c>
    </row>
    <row r="571" spans="1:14" s="14" customFormat="1" ht="12.75">
      <c r="A571" s="33" t="s">
        <v>478</v>
      </c>
      <c r="B571" s="15" t="s">
        <v>481</v>
      </c>
      <c r="C571" s="13">
        <v>1213548</v>
      </c>
      <c r="D571" s="9" t="s">
        <v>14</v>
      </c>
      <c r="E571" s="14">
        <v>1</v>
      </c>
      <c r="F571" s="14">
        <f>C571</f>
        <v>1213548</v>
      </c>
      <c r="M571" s="13">
        <v>0</v>
      </c>
      <c r="N571" s="14">
        <f t="shared" si="67"/>
        <v>1213548</v>
      </c>
    </row>
    <row r="572" spans="1:14" ht="12.75">
      <c r="A572" s="33" t="s">
        <v>478</v>
      </c>
      <c r="B572" s="16" t="s">
        <v>482</v>
      </c>
      <c r="C572" s="8">
        <v>0</v>
      </c>
      <c r="D572" s="9" t="e">
        <f>'[2]Sheet1'!F545</f>
        <v>#REF!</v>
      </c>
      <c r="G572" s="3">
        <v>0.85</v>
      </c>
      <c r="H572" s="3">
        <v>1420572</v>
      </c>
      <c r="I572" s="3">
        <v>0.08</v>
      </c>
      <c r="J572" s="3" t="e">
        <f aca="true" t="shared" si="74" ref="J572:J599">D572*I572</f>
        <v>#REF!</v>
      </c>
      <c r="K572" s="3">
        <v>0.07</v>
      </c>
      <c r="L572" s="3">
        <v>116988</v>
      </c>
      <c r="M572" s="44">
        <v>0</v>
      </c>
      <c r="N572" s="3">
        <f t="shared" si="67"/>
        <v>1537560</v>
      </c>
    </row>
    <row r="573" spans="1:14" s="12" customFormat="1" ht="12.75">
      <c r="A573" s="12" t="s">
        <v>478</v>
      </c>
      <c r="B573" s="18" t="s">
        <v>32</v>
      </c>
      <c r="C573" s="10">
        <f>SUM(C569:C572)</f>
        <v>2216385</v>
      </c>
      <c r="D573" s="11"/>
      <c r="H573" s="12">
        <f>SUM(H569:H572)</f>
        <v>2572155</v>
      </c>
      <c r="J573" s="12" t="e">
        <f>SUM(J569:J572)</f>
        <v>#REF!</v>
      </c>
      <c r="L573" s="12">
        <f>SUM(L569:L572)</f>
        <v>211824</v>
      </c>
      <c r="M573" s="10">
        <v>0</v>
      </c>
      <c r="N573" s="12">
        <f t="shared" si="67"/>
        <v>5000364</v>
      </c>
    </row>
    <row r="574" spans="1:14" ht="12.75">
      <c r="A574" s="33" t="s">
        <v>483</v>
      </c>
      <c r="B574" s="16" t="s">
        <v>484</v>
      </c>
      <c r="C574" s="8">
        <v>0</v>
      </c>
      <c r="D574" s="9">
        <f>'[1]Calculated Data'!U544</f>
        <v>15329.703226303485</v>
      </c>
      <c r="G574" s="3">
        <v>1</v>
      </c>
      <c r="H574" s="3">
        <f aca="true" t="shared" si="75" ref="H574:H581">D574*G574</f>
        <v>15329.703226303485</v>
      </c>
      <c r="J574" s="3">
        <f t="shared" si="74"/>
        <v>0</v>
      </c>
      <c r="K574" s="3"/>
      <c r="L574" s="3">
        <f aca="true" t="shared" si="76" ref="L574:L581">D574*K574</f>
        <v>0</v>
      </c>
      <c r="M574" s="44">
        <v>0</v>
      </c>
      <c r="N574" s="3">
        <f t="shared" si="67"/>
        <v>15329.703226303485</v>
      </c>
    </row>
    <row r="575" spans="1:14" ht="12.75">
      <c r="A575" s="33" t="s">
        <v>483</v>
      </c>
      <c r="B575" s="16" t="s">
        <v>485</v>
      </c>
      <c r="C575" s="8">
        <v>0</v>
      </c>
      <c r="D575" s="9">
        <f>'[1]Calculated Data'!U545</f>
        <v>16066.07644958007</v>
      </c>
      <c r="G575" s="3">
        <v>1</v>
      </c>
      <c r="H575" s="3">
        <f t="shared" si="75"/>
        <v>16066.07644958007</v>
      </c>
      <c r="J575" s="3">
        <f t="shared" si="74"/>
        <v>0</v>
      </c>
      <c r="K575" s="3"/>
      <c r="L575" s="3">
        <f t="shared" si="76"/>
        <v>0</v>
      </c>
      <c r="M575" s="44">
        <v>0</v>
      </c>
      <c r="N575" s="3">
        <f t="shared" si="67"/>
        <v>16066.07644958007</v>
      </c>
    </row>
    <row r="576" spans="1:14" ht="12.75">
      <c r="A576" s="33" t="s">
        <v>483</v>
      </c>
      <c r="B576" s="16" t="s">
        <v>486</v>
      </c>
      <c r="C576" s="8">
        <v>0</v>
      </c>
      <c r="D576" s="9">
        <f>'[1]Calculated Data'!U546</f>
        <v>4488.178302924956</v>
      </c>
      <c r="G576" s="3">
        <v>1</v>
      </c>
      <c r="H576" s="3">
        <f t="shared" si="75"/>
        <v>4488.178302924956</v>
      </c>
      <c r="J576" s="3">
        <f t="shared" si="74"/>
        <v>0</v>
      </c>
      <c r="K576" s="3"/>
      <c r="L576" s="3">
        <f t="shared" si="76"/>
        <v>0</v>
      </c>
      <c r="M576" s="44">
        <v>0</v>
      </c>
      <c r="N576" s="3">
        <f t="shared" si="67"/>
        <v>4488.178302924956</v>
      </c>
    </row>
    <row r="577" spans="1:14" ht="12.75">
      <c r="A577" s="33" t="s">
        <v>483</v>
      </c>
      <c r="B577" s="16" t="s">
        <v>487</v>
      </c>
      <c r="C577" s="8">
        <v>0</v>
      </c>
      <c r="D577" s="9">
        <f>'[1]Calculated Data'!U547</f>
        <v>118.40948193973857</v>
      </c>
      <c r="G577" s="3">
        <v>1</v>
      </c>
      <c r="H577" s="3">
        <f t="shared" si="75"/>
        <v>118.40948193973857</v>
      </c>
      <c r="J577" s="3">
        <f t="shared" si="74"/>
        <v>0</v>
      </c>
      <c r="K577" s="3"/>
      <c r="L577" s="3">
        <f t="shared" si="76"/>
        <v>0</v>
      </c>
      <c r="M577" s="44">
        <v>0</v>
      </c>
      <c r="N577" s="3">
        <f t="shared" si="67"/>
        <v>118.40948193973857</v>
      </c>
    </row>
    <row r="578" spans="1:14" ht="12.75">
      <c r="A578" s="33" t="s">
        <v>483</v>
      </c>
      <c r="B578" s="16" t="s">
        <v>488</v>
      </c>
      <c r="C578" s="8">
        <v>0</v>
      </c>
      <c r="D578" s="9">
        <f>'[1]Calculated Data'!U548</f>
        <v>9481.54941200606</v>
      </c>
      <c r="G578" s="3">
        <v>1</v>
      </c>
      <c r="H578" s="3">
        <f t="shared" si="75"/>
        <v>9481.54941200606</v>
      </c>
      <c r="J578" s="3">
        <f t="shared" si="74"/>
        <v>0</v>
      </c>
      <c r="K578" s="3"/>
      <c r="L578" s="3">
        <f t="shared" si="76"/>
        <v>0</v>
      </c>
      <c r="M578" s="44">
        <v>0</v>
      </c>
      <c r="N578" s="3">
        <f t="shared" si="67"/>
        <v>9481.54941200606</v>
      </c>
    </row>
    <row r="579" spans="1:14" ht="12.75">
      <c r="A579" s="33" t="s">
        <v>483</v>
      </c>
      <c r="B579" s="16" t="s">
        <v>489</v>
      </c>
      <c r="C579" s="8">
        <v>0</v>
      </c>
      <c r="D579" s="9">
        <f>'[1]Calculated Data'!U549</f>
        <v>26652.781026357025</v>
      </c>
      <c r="G579" s="3">
        <v>1</v>
      </c>
      <c r="H579" s="3">
        <f t="shared" si="75"/>
        <v>26652.781026357025</v>
      </c>
      <c r="J579" s="3">
        <f t="shared" si="74"/>
        <v>0</v>
      </c>
      <c r="K579" s="3"/>
      <c r="L579" s="3">
        <f t="shared" si="76"/>
        <v>0</v>
      </c>
      <c r="M579" s="44">
        <v>0</v>
      </c>
      <c r="N579" s="3">
        <f t="shared" si="67"/>
        <v>26652.781026357025</v>
      </c>
    </row>
    <row r="580" spans="1:14" ht="12.75">
      <c r="A580" s="33" t="s">
        <v>483</v>
      </c>
      <c r="B580" s="16" t="s">
        <v>490</v>
      </c>
      <c r="C580" s="8">
        <v>0</v>
      </c>
      <c r="D580" s="9">
        <f>'[1]Calculated Data'!U550</f>
        <v>40186.064238685314</v>
      </c>
      <c r="G580" s="3">
        <v>1</v>
      </c>
      <c r="H580" s="3">
        <f t="shared" si="75"/>
        <v>40186.064238685314</v>
      </c>
      <c r="J580" s="3">
        <f t="shared" si="74"/>
        <v>0</v>
      </c>
      <c r="K580" s="3"/>
      <c r="L580" s="3">
        <f t="shared" si="76"/>
        <v>0</v>
      </c>
      <c r="M580" s="44">
        <v>0</v>
      </c>
      <c r="N580" s="3">
        <f aca="true" t="shared" si="77" ref="N580:N643">C580+H580+L580+M580</f>
        <v>40186.064238685314</v>
      </c>
    </row>
    <row r="581" spans="1:14" ht="12.75">
      <c r="A581" s="33" t="s">
        <v>483</v>
      </c>
      <c r="B581" s="16" t="s">
        <v>164</v>
      </c>
      <c r="C581" s="8">
        <v>0</v>
      </c>
      <c r="D581" s="9">
        <f>'[1]Calculated Data'!U551</f>
        <v>97080.9992574807</v>
      </c>
      <c r="G581" s="3">
        <v>1</v>
      </c>
      <c r="H581" s="3">
        <f t="shared" si="75"/>
        <v>97080.9992574807</v>
      </c>
      <c r="J581" s="3">
        <f t="shared" si="74"/>
        <v>0</v>
      </c>
      <c r="K581" s="3"/>
      <c r="L581" s="3">
        <f t="shared" si="76"/>
        <v>0</v>
      </c>
      <c r="M581" s="44">
        <v>0</v>
      </c>
      <c r="N581" s="3">
        <f t="shared" si="77"/>
        <v>97080.9992574807</v>
      </c>
    </row>
    <row r="582" spans="1:14" s="12" customFormat="1" ht="12.75">
      <c r="A582" s="12" t="s">
        <v>483</v>
      </c>
      <c r="B582" s="18" t="s">
        <v>32</v>
      </c>
      <c r="C582" s="10">
        <v>0</v>
      </c>
      <c r="D582" s="11"/>
      <c r="H582" s="12">
        <f>SUM(H574:H581)</f>
        <v>209403.76139527734</v>
      </c>
      <c r="J582" s="12">
        <f>SUM(J574:J581)</f>
        <v>0</v>
      </c>
      <c r="L582" s="12">
        <f>SUM(L574:L581)</f>
        <v>0</v>
      </c>
      <c r="M582" s="10">
        <v>0</v>
      </c>
      <c r="N582" s="12">
        <f t="shared" si="77"/>
        <v>209403.76139527734</v>
      </c>
    </row>
    <row r="583" spans="1:14" ht="12.75">
      <c r="A583" s="33" t="s">
        <v>491</v>
      </c>
      <c r="B583" s="16" t="s">
        <v>492</v>
      </c>
      <c r="C583" s="8">
        <v>0</v>
      </c>
      <c r="D583" s="9" t="e">
        <f>'[2]Sheet1'!F554</f>
        <v>#REF!</v>
      </c>
      <c r="G583" s="3">
        <v>1</v>
      </c>
      <c r="H583" s="3">
        <v>2726</v>
      </c>
      <c r="J583" s="3" t="e">
        <f t="shared" si="74"/>
        <v>#REF!</v>
      </c>
      <c r="K583" s="3"/>
      <c r="L583" s="3">
        <v>0</v>
      </c>
      <c r="M583" s="44">
        <v>0</v>
      </c>
      <c r="N583" s="3">
        <f t="shared" si="77"/>
        <v>2726</v>
      </c>
    </row>
    <row r="584" spans="1:14" ht="12.75">
      <c r="A584" s="33" t="s">
        <v>491</v>
      </c>
      <c r="B584" s="16" t="s">
        <v>493</v>
      </c>
      <c r="C584" s="8">
        <v>0</v>
      </c>
      <c r="D584" s="9" t="e">
        <f>'[2]Sheet1'!F555</f>
        <v>#REF!</v>
      </c>
      <c r="G584" s="3">
        <v>0.8</v>
      </c>
      <c r="H584" s="3">
        <v>109101</v>
      </c>
      <c r="J584" s="3" t="e">
        <f t="shared" si="74"/>
        <v>#REF!</v>
      </c>
      <c r="K584" s="3">
        <v>0.2</v>
      </c>
      <c r="L584" s="3">
        <v>27275</v>
      </c>
      <c r="M584" s="44">
        <v>0</v>
      </c>
      <c r="N584" s="3">
        <f t="shared" si="77"/>
        <v>136376</v>
      </c>
    </row>
    <row r="585" spans="1:14" s="45" customFormat="1" ht="12.75">
      <c r="A585" s="33" t="s">
        <v>491</v>
      </c>
      <c r="B585" s="16" t="s">
        <v>494</v>
      </c>
      <c r="C585" s="44">
        <v>0</v>
      </c>
      <c r="D585" s="46" t="e">
        <f>'[2]Sheet1'!F556</f>
        <v>#REF!</v>
      </c>
      <c r="G585" s="45">
        <v>0.85</v>
      </c>
      <c r="H585" s="14">
        <v>543357</v>
      </c>
      <c r="I585" s="45">
        <v>0.15</v>
      </c>
      <c r="J585" s="45" t="e">
        <f t="shared" si="74"/>
        <v>#REF!</v>
      </c>
      <c r="K585" s="45">
        <v>0</v>
      </c>
      <c r="L585" s="45">
        <v>0</v>
      </c>
      <c r="M585" s="44">
        <v>0</v>
      </c>
      <c r="N585" s="45">
        <f t="shared" si="77"/>
        <v>543357</v>
      </c>
    </row>
    <row r="586" spans="1:14" s="14" customFormat="1" ht="12.75">
      <c r="A586" s="33" t="s">
        <v>491</v>
      </c>
      <c r="B586" s="15" t="s">
        <v>495</v>
      </c>
      <c r="C586" s="8">
        <v>0</v>
      </c>
      <c r="D586" s="9" t="e">
        <f>'[2]Sheet1'!F557</f>
        <v>#REF!</v>
      </c>
      <c r="G586" s="14">
        <v>0.8</v>
      </c>
      <c r="H586" s="14">
        <v>164313</v>
      </c>
      <c r="J586" s="3" t="e">
        <f t="shared" si="74"/>
        <v>#REF!</v>
      </c>
      <c r="K586" s="14">
        <v>0.2</v>
      </c>
      <c r="L586" s="3">
        <v>41078</v>
      </c>
      <c r="M586" s="44">
        <v>0</v>
      </c>
      <c r="N586" s="3">
        <f t="shared" si="77"/>
        <v>205391</v>
      </c>
    </row>
    <row r="587" spans="1:14" ht="12.75">
      <c r="A587" s="33" t="s">
        <v>491</v>
      </c>
      <c r="B587" s="16" t="s">
        <v>496</v>
      </c>
      <c r="C587" s="8">
        <v>0</v>
      </c>
      <c r="D587" s="9" t="e">
        <f>'[2]Sheet1'!F558</f>
        <v>#REF!</v>
      </c>
      <c r="G587" s="3">
        <v>1</v>
      </c>
      <c r="H587" s="14">
        <v>72812</v>
      </c>
      <c r="J587" s="3" t="e">
        <f t="shared" si="74"/>
        <v>#REF!</v>
      </c>
      <c r="K587" s="3"/>
      <c r="L587" s="3">
        <v>0</v>
      </c>
      <c r="M587" s="44">
        <v>0</v>
      </c>
      <c r="N587" s="3">
        <f t="shared" si="77"/>
        <v>72812</v>
      </c>
    </row>
    <row r="588" spans="1:14" ht="12.75">
      <c r="A588" s="33" t="s">
        <v>491</v>
      </c>
      <c r="B588" s="16" t="s">
        <v>497</v>
      </c>
      <c r="C588" s="8">
        <v>0</v>
      </c>
      <c r="D588" s="9" t="e">
        <f>'[2]Sheet1'!F559</f>
        <v>#REF!</v>
      </c>
      <c r="G588" s="3">
        <v>0.8</v>
      </c>
      <c r="H588" s="14">
        <v>145701</v>
      </c>
      <c r="J588" s="3" t="e">
        <f t="shared" si="74"/>
        <v>#REF!</v>
      </c>
      <c r="K588" s="3">
        <v>0.2</v>
      </c>
      <c r="L588" s="3">
        <v>36425</v>
      </c>
      <c r="M588" s="44">
        <v>0</v>
      </c>
      <c r="N588" s="3">
        <f t="shared" si="77"/>
        <v>182126</v>
      </c>
    </row>
    <row r="589" spans="1:14" ht="12.75">
      <c r="A589" s="33" t="s">
        <v>491</v>
      </c>
      <c r="B589" s="16" t="s">
        <v>498</v>
      </c>
      <c r="C589" s="8">
        <v>0</v>
      </c>
      <c r="D589" s="9" t="e">
        <f>'[2]Sheet1'!F560</f>
        <v>#REF!</v>
      </c>
      <c r="G589" s="3">
        <v>1</v>
      </c>
      <c r="H589" s="14">
        <v>65122</v>
      </c>
      <c r="J589" s="3" t="e">
        <f t="shared" si="74"/>
        <v>#REF!</v>
      </c>
      <c r="K589" s="3"/>
      <c r="L589" s="3">
        <v>0</v>
      </c>
      <c r="M589" s="44">
        <v>0</v>
      </c>
      <c r="N589" s="3">
        <f t="shared" si="77"/>
        <v>65122</v>
      </c>
    </row>
    <row r="590" spans="1:14" ht="12.75">
      <c r="A590" s="33" t="s">
        <v>491</v>
      </c>
      <c r="B590" s="16" t="s">
        <v>499</v>
      </c>
      <c r="C590" s="8">
        <v>0</v>
      </c>
      <c r="D590" s="9" t="e">
        <f>'[2]Sheet1'!F561</f>
        <v>#REF!</v>
      </c>
      <c r="G590" s="3">
        <v>1</v>
      </c>
      <c r="H590" s="14">
        <v>62883</v>
      </c>
      <c r="J590" s="3" t="e">
        <f t="shared" si="74"/>
        <v>#REF!</v>
      </c>
      <c r="K590" s="3"/>
      <c r="L590" s="3">
        <v>0</v>
      </c>
      <c r="M590" s="44">
        <v>0</v>
      </c>
      <c r="N590" s="3">
        <f t="shared" si="77"/>
        <v>62883</v>
      </c>
    </row>
    <row r="591" spans="1:14" ht="12.75">
      <c r="A591" s="33" t="s">
        <v>491</v>
      </c>
      <c r="B591" s="16" t="s">
        <v>500</v>
      </c>
      <c r="C591" s="8">
        <v>0</v>
      </c>
      <c r="D591" s="9" t="e">
        <f>'[2]Sheet1'!F562</f>
        <v>#REF!</v>
      </c>
      <c r="G591" s="3">
        <v>0.8</v>
      </c>
      <c r="H591" s="14">
        <v>98510</v>
      </c>
      <c r="J591" s="3" t="e">
        <f t="shared" si="74"/>
        <v>#REF!</v>
      </c>
      <c r="K591" s="3">
        <v>0.2</v>
      </c>
      <c r="L591" s="3">
        <v>24627</v>
      </c>
      <c r="M591" s="44">
        <v>0</v>
      </c>
      <c r="N591" s="3">
        <f t="shared" si="77"/>
        <v>123137</v>
      </c>
    </row>
    <row r="592" spans="1:14" ht="12.75">
      <c r="A592" s="33" t="s">
        <v>491</v>
      </c>
      <c r="B592" s="16" t="s">
        <v>501</v>
      </c>
      <c r="C592" s="8">
        <v>0</v>
      </c>
      <c r="D592" s="9" t="e">
        <f>'[2]Sheet1'!F563</f>
        <v>#REF!</v>
      </c>
      <c r="G592" s="3">
        <v>0.85</v>
      </c>
      <c r="H592" s="14">
        <v>245326</v>
      </c>
      <c r="J592" s="3" t="e">
        <f t="shared" si="74"/>
        <v>#REF!</v>
      </c>
      <c r="K592" s="3">
        <v>0.15</v>
      </c>
      <c r="L592" s="3">
        <v>43293</v>
      </c>
      <c r="M592" s="44">
        <v>0</v>
      </c>
      <c r="N592" s="3">
        <f t="shared" si="77"/>
        <v>288619</v>
      </c>
    </row>
    <row r="593" spans="1:14" ht="12.75">
      <c r="A593" s="33" t="s">
        <v>491</v>
      </c>
      <c r="B593" s="16" t="s">
        <v>502</v>
      </c>
      <c r="C593" s="8">
        <v>0</v>
      </c>
      <c r="D593" s="9" t="e">
        <f>'[2]Sheet1'!F564</f>
        <v>#REF!</v>
      </c>
      <c r="G593" s="3">
        <v>0.85</v>
      </c>
      <c r="H593" s="14">
        <v>282890</v>
      </c>
      <c r="J593" s="3" t="e">
        <f t="shared" si="74"/>
        <v>#REF!</v>
      </c>
      <c r="K593" s="3">
        <v>0.15</v>
      </c>
      <c r="L593" s="3">
        <v>49922</v>
      </c>
      <c r="M593" s="44">
        <v>0</v>
      </c>
      <c r="N593" s="3">
        <f t="shared" si="77"/>
        <v>332812</v>
      </c>
    </row>
    <row r="594" spans="1:14" ht="12.75">
      <c r="A594" s="33" t="s">
        <v>491</v>
      </c>
      <c r="B594" s="16" t="s">
        <v>202</v>
      </c>
      <c r="C594" s="8">
        <v>0</v>
      </c>
      <c r="D594" s="9" t="e">
        <f>'[2]Sheet1'!F565</f>
        <v>#REF!</v>
      </c>
      <c r="G594" s="3">
        <v>0.85</v>
      </c>
      <c r="H594" s="14">
        <v>399554</v>
      </c>
      <c r="I594" s="3">
        <v>0.08</v>
      </c>
      <c r="J594" s="3" t="e">
        <f t="shared" si="74"/>
        <v>#REF!</v>
      </c>
      <c r="K594" s="3">
        <v>0.07</v>
      </c>
      <c r="L594" s="3">
        <v>32904</v>
      </c>
      <c r="M594" s="44">
        <v>0</v>
      </c>
      <c r="N594" s="3">
        <f t="shared" si="77"/>
        <v>432458</v>
      </c>
    </row>
    <row r="595" spans="1:14" ht="12.75">
      <c r="A595" s="33" t="s">
        <v>491</v>
      </c>
      <c r="B595" s="16" t="s">
        <v>503</v>
      </c>
      <c r="C595" s="8">
        <v>0</v>
      </c>
      <c r="D595" s="9" t="e">
        <f>'[2]Sheet1'!F566</f>
        <v>#REF!</v>
      </c>
      <c r="G595" s="3">
        <v>1</v>
      </c>
      <c r="H595" s="14">
        <v>25698</v>
      </c>
      <c r="J595" s="3" t="e">
        <f t="shared" si="74"/>
        <v>#REF!</v>
      </c>
      <c r="K595" s="3"/>
      <c r="L595" s="3">
        <v>0</v>
      </c>
      <c r="M595" s="44">
        <v>0</v>
      </c>
      <c r="N595" s="3">
        <f t="shared" si="77"/>
        <v>25698</v>
      </c>
    </row>
    <row r="596" spans="1:14" s="14" customFormat="1" ht="12.75">
      <c r="A596" s="33" t="s">
        <v>491</v>
      </c>
      <c r="B596" s="15" t="s">
        <v>207</v>
      </c>
      <c r="C596" s="13">
        <v>0</v>
      </c>
      <c r="D596" s="9" t="e">
        <f>'[2]Sheet1'!F567</f>
        <v>#REF!</v>
      </c>
      <c r="G596" s="14">
        <v>0.85</v>
      </c>
      <c r="H596" s="14">
        <v>299521</v>
      </c>
      <c r="I596" s="14">
        <v>0.08</v>
      </c>
      <c r="J596" s="14" t="e">
        <f t="shared" si="74"/>
        <v>#REF!</v>
      </c>
      <c r="K596" s="14">
        <v>0.07</v>
      </c>
      <c r="L596" s="14">
        <v>24666</v>
      </c>
      <c r="M596" s="13">
        <v>0</v>
      </c>
      <c r="N596" s="14">
        <f t="shared" si="77"/>
        <v>324187</v>
      </c>
    </row>
    <row r="597" spans="1:14" s="12" customFormat="1" ht="12.75">
      <c r="A597" s="12" t="s">
        <v>491</v>
      </c>
      <c r="B597" s="18" t="s">
        <v>32</v>
      </c>
      <c r="C597" s="12">
        <f>SUM(C583:C596)</f>
        <v>0</v>
      </c>
      <c r="D597" s="11"/>
      <c r="H597" s="12">
        <f>SUM(H583:H596)</f>
        <v>2517514</v>
      </c>
      <c r="J597" s="12" t="e">
        <f>SUM(J583:J596)</f>
        <v>#REF!</v>
      </c>
      <c r="L597" s="12">
        <v>280192</v>
      </c>
      <c r="M597" s="10">
        <v>0</v>
      </c>
      <c r="N597" s="12">
        <v>2797704</v>
      </c>
    </row>
    <row r="598" spans="1:14" ht="12.75">
      <c r="A598" s="33" t="s">
        <v>504</v>
      </c>
      <c r="B598" s="16" t="s">
        <v>136</v>
      </c>
      <c r="C598" s="8">
        <v>0</v>
      </c>
      <c r="D598" s="9" t="e">
        <f>'[2]Sheet1'!F568</f>
        <v>#REF!</v>
      </c>
      <c r="G598" s="3">
        <v>0.85</v>
      </c>
      <c r="H598" s="3">
        <v>871258</v>
      </c>
      <c r="I598" s="3">
        <v>0.08</v>
      </c>
      <c r="J598" s="3" t="e">
        <f t="shared" si="74"/>
        <v>#REF!</v>
      </c>
      <c r="K598" s="3">
        <v>0.07</v>
      </c>
      <c r="L598" s="3">
        <v>71751</v>
      </c>
      <c r="M598" s="44">
        <v>0</v>
      </c>
      <c r="N598" s="3">
        <f t="shared" si="77"/>
        <v>943009</v>
      </c>
    </row>
    <row r="599" spans="1:14" ht="12.75">
      <c r="A599" s="33" t="s">
        <v>504</v>
      </c>
      <c r="B599" s="16" t="s">
        <v>505</v>
      </c>
      <c r="C599" s="8">
        <v>0</v>
      </c>
      <c r="D599" s="9" t="e">
        <f>'[2]Sheet1'!F569</f>
        <v>#REF!</v>
      </c>
      <c r="G599" s="3">
        <v>0.85</v>
      </c>
      <c r="H599" s="3">
        <v>131061</v>
      </c>
      <c r="J599" s="3" t="e">
        <f t="shared" si="74"/>
        <v>#REF!</v>
      </c>
      <c r="K599" s="3">
        <v>0.15</v>
      </c>
      <c r="L599" s="3">
        <v>23128</v>
      </c>
      <c r="M599" s="44">
        <v>0</v>
      </c>
      <c r="N599" s="3">
        <f t="shared" si="77"/>
        <v>154189</v>
      </c>
    </row>
    <row r="600" spans="1:14" s="14" customFormat="1" ht="12.75">
      <c r="A600" s="33" t="s">
        <v>504</v>
      </c>
      <c r="B600" s="15" t="s">
        <v>506</v>
      </c>
      <c r="C600" s="13">
        <v>9119</v>
      </c>
      <c r="D600" s="9" t="s">
        <v>14</v>
      </c>
      <c r="E600" s="14">
        <v>1</v>
      </c>
      <c r="F600" s="14">
        <v>9119</v>
      </c>
      <c r="M600" s="13">
        <v>0</v>
      </c>
      <c r="N600" s="14">
        <f t="shared" si="77"/>
        <v>9119</v>
      </c>
    </row>
    <row r="601" spans="1:14" s="14" customFormat="1" ht="12.75">
      <c r="A601" s="33" t="s">
        <v>504</v>
      </c>
      <c r="B601" s="15" t="s">
        <v>25</v>
      </c>
      <c r="C601" s="8">
        <v>0</v>
      </c>
      <c r="D601" s="9" t="e">
        <f>'[2]Sheet1'!F571</f>
        <v>#REF!</v>
      </c>
      <c r="G601" s="14">
        <v>0.85</v>
      </c>
      <c r="H601" s="3">
        <v>760303</v>
      </c>
      <c r="I601" s="14">
        <v>0.08</v>
      </c>
      <c r="J601" s="3" t="e">
        <f aca="true" t="shared" si="78" ref="J601:J612">D601*I601</f>
        <v>#REF!</v>
      </c>
      <c r="K601" s="14">
        <v>0.07</v>
      </c>
      <c r="L601" s="3">
        <v>62613</v>
      </c>
      <c r="M601" s="44">
        <v>0</v>
      </c>
      <c r="N601" s="3">
        <f t="shared" si="77"/>
        <v>822916</v>
      </c>
    </row>
    <row r="602" spans="1:14" ht="12.75">
      <c r="A602" s="33" t="s">
        <v>504</v>
      </c>
      <c r="B602" s="16" t="s">
        <v>507</v>
      </c>
      <c r="C602" s="8">
        <v>0</v>
      </c>
      <c r="D602" s="9" t="e">
        <f>'[2]Sheet1'!F572</f>
        <v>#REF!</v>
      </c>
      <c r="G602" s="3">
        <v>0.85</v>
      </c>
      <c r="H602" s="3">
        <v>120470</v>
      </c>
      <c r="J602" s="3" t="e">
        <f t="shared" si="78"/>
        <v>#REF!</v>
      </c>
      <c r="K602" s="3">
        <v>0.15</v>
      </c>
      <c r="L602" s="3">
        <v>21259</v>
      </c>
      <c r="M602" s="44">
        <v>0</v>
      </c>
      <c r="N602" s="3">
        <f t="shared" si="77"/>
        <v>141729</v>
      </c>
    </row>
    <row r="603" spans="1:14" ht="12.75">
      <c r="A603" s="33" t="s">
        <v>504</v>
      </c>
      <c r="B603" s="16" t="s">
        <v>508</v>
      </c>
      <c r="C603" s="8">
        <v>0</v>
      </c>
      <c r="D603" s="9" t="e">
        <f>'[2]Sheet1'!F573</f>
        <v>#REF!</v>
      </c>
      <c r="G603" s="3">
        <v>0.85</v>
      </c>
      <c r="H603" s="3">
        <v>1104007</v>
      </c>
      <c r="I603" s="3">
        <v>0.08</v>
      </c>
      <c r="J603" s="3" t="e">
        <f t="shared" si="78"/>
        <v>#REF!</v>
      </c>
      <c r="K603" s="3">
        <v>0.07</v>
      </c>
      <c r="L603" s="3">
        <v>90918</v>
      </c>
      <c r="M603" s="44">
        <v>0</v>
      </c>
      <c r="N603" s="3">
        <f t="shared" si="77"/>
        <v>1194925</v>
      </c>
    </row>
    <row r="604" spans="1:14" s="12" customFormat="1" ht="12.75">
      <c r="A604" s="12" t="s">
        <v>504</v>
      </c>
      <c r="B604" s="18" t="s">
        <v>32</v>
      </c>
      <c r="C604" s="12">
        <f>SUM(C598:C603)</f>
        <v>9119</v>
      </c>
      <c r="D604" s="11"/>
      <c r="H604" s="12">
        <f>SUM(H598:H603)</f>
        <v>2987099</v>
      </c>
      <c r="J604" s="12" t="e">
        <f>SUM(J598:J603)</f>
        <v>#REF!</v>
      </c>
      <c r="L604" s="12">
        <v>269670</v>
      </c>
      <c r="M604" s="10">
        <v>0</v>
      </c>
      <c r="N604" s="12">
        <f t="shared" si="77"/>
        <v>3265888</v>
      </c>
    </row>
    <row r="605" spans="1:14" ht="12.75">
      <c r="A605" s="33" t="s">
        <v>509</v>
      </c>
      <c r="B605" s="16" t="s">
        <v>343</v>
      </c>
      <c r="C605" s="8">
        <v>0</v>
      </c>
      <c r="D605" s="9">
        <f>'[1]Calculated Data'!U572</f>
        <v>232775.6827517574</v>
      </c>
      <c r="G605" s="3">
        <v>0.85</v>
      </c>
      <c r="H605" s="3">
        <f aca="true" t="shared" si="79" ref="H605:H613">D605*G605</f>
        <v>197859.3303389938</v>
      </c>
      <c r="J605" s="3">
        <f t="shared" si="78"/>
        <v>0</v>
      </c>
      <c r="K605" s="3">
        <v>0.15</v>
      </c>
      <c r="L605" s="3">
        <f aca="true" t="shared" si="80" ref="L605:L612">D605*K605</f>
        <v>34916.35241276361</v>
      </c>
      <c r="M605" s="44">
        <v>0</v>
      </c>
      <c r="N605" s="3">
        <f t="shared" si="77"/>
        <v>232775.6827517574</v>
      </c>
    </row>
    <row r="606" spans="1:14" ht="12.75">
      <c r="A606" s="33" t="s">
        <v>509</v>
      </c>
      <c r="B606" s="16" t="s">
        <v>510</v>
      </c>
      <c r="C606" s="8">
        <v>0</v>
      </c>
      <c r="D606" s="9">
        <f>'[1]Calculated Data'!U573</f>
        <v>172962.63638294552</v>
      </c>
      <c r="G606" s="3">
        <v>0.8</v>
      </c>
      <c r="H606" s="3">
        <f t="shared" si="79"/>
        <v>138370.10910635642</v>
      </c>
      <c r="I606" s="3">
        <v>0.2</v>
      </c>
      <c r="J606" s="3">
        <f t="shared" si="78"/>
        <v>34592.527276589106</v>
      </c>
      <c r="K606" s="3"/>
      <c r="L606" s="3">
        <f t="shared" si="80"/>
        <v>0</v>
      </c>
      <c r="M606" s="44">
        <v>0</v>
      </c>
      <c r="N606" s="3">
        <f t="shared" si="77"/>
        <v>138370.10910635642</v>
      </c>
    </row>
    <row r="607" spans="1:14" ht="12.75">
      <c r="A607" s="33" t="s">
        <v>509</v>
      </c>
      <c r="B607" s="16" t="s">
        <v>194</v>
      </c>
      <c r="C607" s="8">
        <v>0</v>
      </c>
      <c r="D607" s="9">
        <f>'[1]Calculated Data'!U574</f>
        <v>57587.19677063544</v>
      </c>
      <c r="G607" s="3">
        <v>1</v>
      </c>
      <c r="H607" s="3">
        <f t="shared" si="79"/>
        <v>57587.19677063544</v>
      </c>
      <c r="J607" s="3">
        <f t="shared" si="78"/>
        <v>0</v>
      </c>
      <c r="K607" s="3"/>
      <c r="L607" s="3">
        <f t="shared" si="80"/>
        <v>0</v>
      </c>
      <c r="M607" s="44">
        <v>0</v>
      </c>
      <c r="N607" s="3">
        <f t="shared" si="77"/>
        <v>57587.19677063544</v>
      </c>
    </row>
    <row r="608" spans="1:14" ht="12.75">
      <c r="A608" s="33" t="s">
        <v>509</v>
      </c>
      <c r="B608" s="16" t="s">
        <v>69</v>
      </c>
      <c r="C608" s="8">
        <v>0</v>
      </c>
      <c r="D608" s="9">
        <f>'[1]Calculated Data'!U575</f>
        <v>188487.9280237537</v>
      </c>
      <c r="G608" s="3">
        <v>0.83</v>
      </c>
      <c r="H608" s="3">
        <f t="shared" si="79"/>
        <v>156444.98025971555</v>
      </c>
      <c r="J608" s="3">
        <f t="shared" si="78"/>
        <v>0</v>
      </c>
      <c r="K608" s="3">
        <v>0.17</v>
      </c>
      <c r="L608" s="3">
        <f t="shared" si="80"/>
        <v>32042.94776403813</v>
      </c>
      <c r="M608" s="44">
        <v>0</v>
      </c>
      <c r="N608" s="3">
        <f t="shared" si="77"/>
        <v>188487.9280237537</v>
      </c>
    </row>
    <row r="609" spans="1:14" ht="12.75">
      <c r="A609" s="33" t="s">
        <v>509</v>
      </c>
      <c r="B609" s="16" t="s">
        <v>511</v>
      </c>
      <c r="C609" s="8">
        <v>0</v>
      </c>
      <c r="D609" s="9">
        <f>'[1]Calculated Data'!U576</f>
        <v>6901.758770229494</v>
      </c>
      <c r="G609" s="3">
        <v>1</v>
      </c>
      <c r="H609" s="3">
        <f t="shared" si="79"/>
        <v>6901.758770229494</v>
      </c>
      <c r="J609" s="3">
        <f t="shared" si="78"/>
        <v>0</v>
      </c>
      <c r="K609" s="3"/>
      <c r="L609" s="3">
        <f t="shared" si="80"/>
        <v>0</v>
      </c>
      <c r="M609" s="44">
        <v>0</v>
      </c>
      <c r="N609" s="3">
        <f t="shared" si="77"/>
        <v>6901.758770229494</v>
      </c>
    </row>
    <row r="610" spans="1:14" ht="12.75">
      <c r="A610" s="33" t="s">
        <v>509</v>
      </c>
      <c r="B610" s="16" t="s">
        <v>199</v>
      </c>
      <c r="C610" s="8">
        <v>0</v>
      </c>
      <c r="D610" s="9">
        <f>'[1]Calculated Data'!U577</f>
        <v>379114.6396735683</v>
      </c>
      <c r="G610" s="3">
        <v>0.85</v>
      </c>
      <c r="H610" s="3">
        <f t="shared" si="79"/>
        <v>322247.44372253306</v>
      </c>
      <c r="I610" s="3">
        <v>0.08</v>
      </c>
      <c r="J610" s="3">
        <f t="shared" si="78"/>
        <v>30329.171173885465</v>
      </c>
      <c r="K610" s="3">
        <v>0.07</v>
      </c>
      <c r="L610" s="3">
        <f t="shared" si="80"/>
        <v>26538.024777149785</v>
      </c>
      <c r="M610" s="44">
        <v>0</v>
      </c>
      <c r="N610" s="3">
        <f t="shared" si="77"/>
        <v>348785.46849968284</v>
      </c>
    </row>
    <row r="611" spans="1:14" ht="12.75">
      <c r="A611" s="33" t="s">
        <v>509</v>
      </c>
      <c r="B611" s="16" t="s">
        <v>78</v>
      </c>
      <c r="C611" s="8">
        <v>0</v>
      </c>
      <c r="D611" s="9">
        <f>'[1]Calculated Data'!U578</f>
        <v>333705.17766405694</v>
      </c>
      <c r="G611" s="3">
        <v>0.85</v>
      </c>
      <c r="H611" s="3">
        <f t="shared" si="79"/>
        <v>283649.4010144484</v>
      </c>
      <c r="J611" s="3">
        <f t="shared" si="78"/>
        <v>0</v>
      </c>
      <c r="K611" s="3">
        <v>0.15</v>
      </c>
      <c r="L611" s="3">
        <f t="shared" si="80"/>
        <v>50055.77664960854</v>
      </c>
      <c r="M611" s="44">
        <v>0</v>
      </c>
      <c r="N611" s="3">
        <f t="shared" si="77"/>
        <v>333705.1776640569</v>
      </c>
    </row>
    <row r="612" spans="1:14" ht="12.75">
      <c r="A612" s="33" t="s">
        <v>509</v>
      </c>
      <c r="B612" s="16" t="s">
        <v>512</v>
      </c>
      <c r="C612" s="8">
        <v>0</v>
      </c>
      <c r="D612" s="9">
        <f>'[1]Calculated Data'!U579</f>
        <v>108829.87815978276</v>
      </c>
      <c r="G612" s="3">
        <v>0.85</v>
      </c>
      <c r="H612" s="3">
        <f t="shared" si="79"/>
        <v>92505.39643581535</v>
      </c>
      <c r="J612" s="3">
        <f t="shared" si="78"/>
        <v>0</v>
      </c>
      <c r="K612" s="3">
        <v>0.15</v>
      </c>
      <c r="L612" s="3">
        <f t="shared" si="80"/>
        <v>16324.481723967414</v>
      </c>
      <c r="M612" s="44">
        <v>0</v>
      </c>
      <c r="N612" s="3">
        <f t="shared" si="77"/>
        <v>108829.87815978276</v>
      </c>
    </row>
    <row r="613" spans="1:14" s="14" customFormat="1" ht="12.75">
      <c r="A613" s="33" t="s">
        <v>509</v>
      </c>
      <c r="B613" s="15" t="s">
        <v>513</v>
      </c>
      <c r="C613" s="13">
        <v>0</v>
      </c>
      <c r="D613" s="9">
        <f>'[1]Calculated Data'!U580</f>
        <v>57134.228454140946</v>
      </c>
      <c r="E613" s="14" t="s">
        <v>14</v>
      </c>
      <c r="F613" s="14" t="s">
        <v>14</v>
      </c>
      <c r="G613" s="14">
        <v>1</v>
      </c>
      <c r="H613" s="14">
        <f t="shared" si="79"/>
        <v>57134.228454140946</v>
      </c>
      <c r="M613" s="13">
        <v>0</v>
      </c>
      <c r="N613" s="14">
        <f t="shared" si="77"/>
        <v>57134.228454140946</v>
      </c>
    </row>
    <row r="614" spans="1:14" s="14" customFormat="1" ht="12.75">
      <c r="A614" s="33" t="s">
        <v>509</v>
      </c>
      <c r="B614" s="15" t="s">
        <v>514</v>
      </c>
      <c r="C614" s="13">
        <v>0</v>
      </c>
      <c r="D614" s="9">
        <f>'[1]Calculated Data'!U581</f>
        <v>111961.4635503786</v>
      </c>
      <c r="G614" s="14">
        <v>0.82</v>
      </c>
      <c r="H614" s="14">
        <f>D614*G614</f>
        <v>91808.40011131045</v>
      </c>
      <c r="J614" s="14">
        <f>D614*I614</f>
        <v>0</v>
      </c>
      <c r="K614" s="14">
        <v>0.18</v>
      </c>
      <c r="L614" s="14">
        <f>D614*K614</f>
        <v>20153.063439068148</v>
      </c>
      <c r="M614" s="13">
        <v>0</v>
      </c>
      <c r="N614" s="14">
        <f t="shared" si="77"/>
        <v>111961.4635503786</v>
      </c>
    </row>
    <row r="615" spans="1:14" s="14" customFormat="1" ht="12.75">
      <c r="A615" s="33" t="s">
        <v>509</v>
      </c>
      <c r="B615" s="15" t="s">
        <v>86</v>
      </c>
      <c r="C615" s="13">
        <v>0</v>
      </c>
      <c r="D615" s="9">
        <f>'[1]Calculated Data'!U582</f>
        <v>28173.416271433893</v>
      </c>
      <c r="E615" s="14" t="s">
        <v>14</v>
      </c>
      <c r="F615" s="14" t="s">
        <v>14</v>
      </c>
      <c r="G615" s="14">
        <v>1</v>
      </c>
      <c r="H615" s="14">
        <f>D615*G615</f>
        <v>28173.416271433893</v>
      </c>
      <c r="M615" s="13">
        <v>0</v>
      </c>
      <c r="N615" s="14">
        <f t="shared" si="77"/>
        <v>28173.416271433893</v>
      </c>
    </row>
    <row r="616" spans="1:14" s="12" customFormat="1" ht="12.75">
      <c r="A616" s="12" t="s">
        <v>509</v>
      </c>
      <c r="B616" s="18" t="s">
        <v>32</v>
      </c>
      <c r="C616" s="12">
        <f>SUM(C605:C615)</f>
        <v>0</v>
      </c>
      <c r="D616" s="11"/>
      <c r="H616" s="12">
        <f>SUM(H605:H615)</f>
        <v>1432681.661255613</v>
      </c>
      <c r="J616" s="12">
        <f>SUM(J605:J615)</f>
        <v>64921.69845047457</v>
      </c>
      <c r="L616" s="12">
        <f>SUM(L605:L615)</f>
        <v>180030.64676659563</v>
      </c>
      <c r="M616" s="10">
        <v>0</v>
      </c>
      <c r="N616" s="12">
        <f t="shared" si="77"/>
        <v>1612712.3080222085</v>
      </c>
    </row>
    <row r="617" spans="1:14" ht="12.75">
      <c r="A617" s="33" t="s">
        <v>515</v>
      </c>
      <c r="B617" s="16" t="s">
        <v>516</v>
      </c>
      <c r="C617" s="8">
        <v>0</v>
      </c>
      <c r="D617" s="9" t="e">
        <f>'[2]Sheet1'!F585</f>
        <v>#REF!</v>
      </c>
      <c r="G617" s="3">
        <v>0.85</v>
      </c>
      <c r="H617" s="3">
        <v>228447</v>
      </c>
      <c r="J617" s="3" t="e">
        <f aca="true" t="shared" si="81" ref="J617:J632">D617*I617</f>
        <v>#REF!</v>
      </c>
      <c r="K617" s="3">
        <v>0.15</v>
      </c>
      <c r="L617" s="3">
        <v>40314</v>
      </c>
      <c r="M617" s="44">
        <v>0</v>
      </c>
      <c r="N617" s="3">
        <f t="shared" si="77"/>
        <v>268761</v>
      </c>
    </row>
    <row r="618" spans="1:14" ht="12.75">
      <c r="A618" s="33" t="s">
        <v>515</v>
      </c>
      <c r="B618" s="16" t="s">
        <v>517</v>
      </c>
      <c r="C618" s="8">
        <v>0</v>
      </c>
      <c r="D618" s="9" t="e">
        <f>'[2]Sheet1'!F586</f>
        <v>#REF!</v>
      </c>
      <c r="G618" s="3">
        <v>0.85</v>
      </c>
      <c r="H618" s="3">
        <v>756580</v>
      </c>
      <c r="I618" s="3">
        <v>0.15</v>
      </c>
      <c r="J618" s="3" t="e">
        <f t="shared" si="81"/>
        <v>#REF!</v>
      </c>
      <c r="K618" s="3"/>
      <c r="L618" s="3">
        <v>0</v>
      </c>
      <c r="M618" s="44">
        <v>0</v>
      </c>
      <c r="N618" s="3">
        <f t="shared" si="77"/>
        <v>756580</v>
      </c>
    </row>
    <row r="619" spans="1:14" ht="12.75">
      <c r="A619" s="33" t="s">
        <v>515</v>
      </c>
      <c r="B619" s="16" t="s">
        <v>196</v>
      </c>
      <c r="C619" s="8">
        <v>0</v>
      </c>
      <c r="D619" s="9" t="e">
        <f>'[2]Sheet1'!F587</f>
        <v>#REF!</v>
      </c>
      <c r="G619" s="3">
        <v>1</v>
      </c>
      <c r="H619" s="3">
        <v>96466</v>
      </c>
      <c r="J619" s="3" t="e">
        <f t="shared" si="81"/>
        <v>#REF!</v>
      </c>
      <c r="K619" s="3"/>
      <c r="L619" s="3">
        <v>0</v>
      </c>
      <c r="M619" s="44">
        <v>0</v>
      </c>
      <c r="N619" s="3">
        <f t="shared" si="77"/>
        <v>96466</v>
      </c>
    </row>
    <row r="620" spans="1:14" ht="12.75">
      <c r="A620" s="33" t="s">
        <v>515</v>
      </c>
      <c r="B620" s="16" t="s">
        <v>74</v>
      </c>
      <c r="C620" s="8">
        <v>0</v>
      </c>
      <c r="D620" s="9" t="e">
        <f>'[2]Sheet1'!F588</f>
        <v>#REF!</v>
      </c>
      <c r="G620" s="3">
        <v>0.85</v>
      </c>
      <c r="H620" s="3">
        <v>198329</v>
      </c>
      <c r="J620" s="3" t="e">
        <f t="shared" si="81"/>
        <v>#REF!</v>
      </c>
      <c r="K620" s="3">
        <v>0.15</v>
      </c>
      <c r="L620" s="3">
        <v>34999</v>
      </c>
      <c r="M620" s="44">
        <v>0</v>
      </c>
      <c r="N620" s="3">
        <f t="shared" si="77"/>
        <v>233328</v>
      </c>
    </row>
    <row r="621" spans="1:14" ht="12.75">
      <c r="A621" s="33" t="s">
        <v>515</v>
      </c>
      <c r="B621" s="16" t="s">
        <v>518</v>
      </c>
      <c r="C621" s="8">
        <v>0</v>
      </c>
      <c r="D621" s="9" t="e">
        <f>'[2]Sheet1'!F589</f>
        <v>#REF!</v>
      </c>
      <c r="G621" s="3">
        <v>1</v>
      </c>
      <c r="H621" s="3">
        <v>43122</v>
      </c>
      <c r="J621" s="3" t="e">
        <f t="shared" si="81"/>
        <v>#REF!</v>
      </c>
      <c r="K621" s="3"/>
      <c r="L621" s="3">
        <v>0</v>
      </c>
      <c r="M621" s="44">
        <v>0</v>
      </c>
      <c r="N621" s="3">
        <f t="shared" si="77"/>
        <v>43122</v>
      </c>
    </row>
    <row r="622" spans="1:14" ht="12.75">
      <c r="A622" s="33" t="s">
        <v>515</v>
      </c>
      <c r="B622" s="16" t="s">
        <v>75</v>
      </c>
      <c r="C622" s="8">
        <v>0</v>
      </c>
      <c r="D622" s="9" t="e">
        <f>'[2]Sheet1'!F590</f>
        <v>#REF!</v>
      </c>
      <c r="G622" s="3">
        <v>1</v>
      </c>
      <c r="H622" s="3">
        <v>15477</v>
      </c>
      <c r="J622" s="3" t="e">
        <f t="shared" si="81"/>
        <v>#REF!</v>
      </c>
      <c r="K622" s="3"/>
      <c r="L622" s="3">
        <v>0</v>
      </c>
      <c r="M622" s="44">
        <v>0</v>
      </c>
      <c r="N622" s="3">
        <f t="shared" si="77"/>
        <v>15477</v>
      </c>
    </row>
    <row r="623" spans="1:14" ht="12.75">
      <c r="A623" s="33" t="s">
        <v>515</v>
      </c>
      <c r="B623" s="16" t="s">
        <v>519</v>
      </c>
      <c r="C623" s="8">
        <v>0</v>
      </c>
      <c r="D623" s="9" t="e">
        <f>'[2]Sheet1'!F591</f>
        <v>#REF!</v>
      </c>
      <c r="G623" s="3">
        <v>0.85</v>
      </c>
      <c r="H623" s="3">
        <v>706687</v>
      </c>
      <c r="I623" s="3">
        <v>0.08</v>
      </c>
      <c r="J623" s="3" t="e">
        <f t="shared" si="81"/>
        <v>#REF!</v>
      </c>
      <c r="K623" s="3">
        <v>0.07</v>
      </c>
      <c r="L623" s="3">
        <v>58198</v>
      </c>
      <c r="M623" s="44">
        <v>0</v>
      </c>
      <c r="N623" s="3">
        <f t="shared" si="77"/>
        <v>764885</v>
      </c>
    </row>
    <row r="624" spans="1:14" ht="12.75">
      <c r="A624" s="33" t="s">
        <v>515</v>
      </c>
      <c r="B624" s="16" t="s">
        <v>520</v>
      </c>
      <c r="C624" s="8">
        <v>0</v>
      </c>
      <c r="D624" s="9" t="e">
        <f>'[2]Sheet1'!F592</f>
        <v>#REF!</v>
      </c>
      <c r="G624" s="3">
        <v>0.85</v>
      </c>
      <c r="H624" s="3">
        <v>285869</v>
      </c>
      <c r="J624" s="3" t="e">
        <f t="shared" si="81"/>
        <v>#REF!</v>
      </c>
      <c r="K624" s="3">
        <v>0.15</v>
      </c>
      <c r="L624" s="3">
        <v>50447</v>
      </c>
      <c r="M624" s="44">
        <v>0</v>
      </c>
      <c r="N624" s="3">
        <f t="shared" si="77"/>
        <v>336316</v>
      </c>
    </row>
    <row r="625" spans="1:14" ht="12.75">
      <c r="A625" s="33" t="s">
        <v>515</v>
      </c>
      <c r="B625" s="16" t="s">
        <v>521</v>
      </c>
      <c r="C625" s="8">
        <v>0</v>
      </c>
      <c r="D625" s="9" t="e">
        <f>'[2]Sheet1'!F593</f>
        <v>#REF!</v>
      </c>
      <c r="G625" s="3">
        <v>0.85</v>
      </c>
      <c r="H625" s="3">
        <v>250042</v>
      </c>
      <c r="J625" s="3" t="e">
        <f t="shared" si="81"/>
        <v>#REF!</v>
      </c>
      <c r="K625" s="3">
        <v>0.15</v>
      </c>
      <c r="L625" s="3">
        <v>44125</v>
      </c>
      <c r="M625" s="44">
        <v>0</v>
      </c>
      <c r="N625" s="3">
        <f t="shared" si="77"/>
        <v>294167</v>
      </c>
    </row>
    <row r="626" spans="1:14" ht="12.75">
      <c r="A626" s="33" t="s">
        <v>515</v>
      </c>
      <c r="B626" s="16" t="s">
        <v>522</v>
      </c>
      <c r="C626" s="8">
        <v>0</v>
      </c>
      <c r="D626" s="9" t="e">
        <f>'[2]Sheet1'!F594</f>
        <v>#REF!</v>
      </c>
      <c r="G626" s="3">
        <v>0.85</v>
      </c>
      <c r="H626" s="3">
        <v>439683</v>
      </c>
      <c r="I626" s="3">
        <v>0.08</v>
      </c>
      <c r="J626" s="3" t="e">
        <f t="shared" si="81"/>
        <v>#REF!</v>
      </c>
      <c r="K626" s="3">
        <v>0.07</v>
      </c>
      <c r="L626" s="3">
        <v>36209</v>
      </c>
      <c r="M626" s="44">
        <v>0</v>
      </c>
      <c r="N626" s="3">
        <f t="shared" si="77"/>
        <v>475892</v>
      </c>
    </row>
    <row r="627" spans="1:14" ht="12.75">
      <c r="A627" s="33" t="s">
        <v>515</v>
      </c>
      <c r="B627" s="16" t="s">
        <v>123</v>
      </c>
      <c r="C627" s="8">
        <v>0</v>
      </c>
      <c r="D627" s="9" t="e">
        <f>'[2]Sheet1'!F595</f>
        <v>#REF!</v>
      </c>
      <c r="G627" s="3">
        <v>0.85</v>
      </c>
      <c r="H627" s="3">
        <v>543026</v>
      </c>
      <c r="I627" s="3">
        <v>0.15</v>
      </c>
      <c r="J627" s="3" t="e">
        <f t="shared" si="81"/>
        <v>#REF!</v>
      </c>
      <c r="K627" s="3"/>
      <c r="L627" s="3">
        <v>0</v>
      </c>
      <c r="M627" s="44">
        <v>0</v>
      </c>
      <c r="N627" s="3">
        <f t="shared" si="77"/>
        <v>543026</v>
      </c>
    </row>
    <row r="628" spans="1:14" ht="12.75">
      <c r="A628" s="33" t="s">
        <v>515</v>
      </c>
      <c r="B628" s="16" t="s">
        <v>208</v>
      </c>
      <c r="C628" s="8">
        <v>0</v>
      </c>
      <c r="D628" s="9" t="e">
        <f>'[2]Sheet1'!F596</f>
        <v>#REF!</v>
      </c>
      <c r="G628" s="3">
        <v>0.85</v>
      </c>
      <c r="H628" s="3">
        <v>225137</v>
      </c>
      <c r="J628" s="3" t="e">
        <f t="shared" si="81"/>
        <v>#REF!</v>
      </c>
      <c r="K628" s="3">
        <v>0.15</v>
      </c>
      <c r="L628" s="3">
        <v>39730</v>
      </c>
      <c r="M628" s="44">
        <v>0</v>
      </c>
      <c r="N628" s="3">
        <f t="shared" si="77"/>
        <v>264867</v>
      </c>
    </row>
    <row r="629" spans="1:14" s="12" customFormat="1" ht="12.75">
      <c r="A629" s="12" t="s">
        <v>515</v>
      </c>
      <c r="B629" s="18" t="s">
        <v>32</v>
      </c>
      <c r="C629" s="12">
        <f>SUM(C617:C628)</f>
        <v>0</v>
      </c>
      <c r="D629" s="11"/>
      <c r="H629" s="12">
        <f>SUM(H617:H628)</f>
        <v>3788865</v>
      </c>
      <c r="J629" s="12" t="e">
        <f>SUM(J617:J628)</f>
        <v>#REF!</v>
      </c>
      <c r="L629" s="12">
        <v>304023</v>
      </c>
      <c r="M629" s="10">
        <v>0</v>
      </c>
      <c r="N629" s="12">
        <f t="shared" si="77"/>
        <v>4092888</v>
      </c>
    </row>
    <row r="630" spans="1:14" ht="12.75">
      <c r="A630" s="33" t="s">
        <v>523</v>
      </c>
      <c r="B630" s="16" t="s">
        <v>524</v>
      </c>
      <c r="C630" s="8">
        <v>0</v>
      </c>
      <c r="D630" s="9">
        <f>'[1]Calculated Data'!U595</f>
        <v>251605.76501206338</v>
      </c>
      <c r="G630" s="3">
        <v>0.85</v>
      </c>
      <c r="H630" s="3">
        <f>D630*G630</f>
        <v>213864.90026025387</v>
      </c>
      <c r="J630" s="3">
        <f t="shared" si="81"/>
        <v>0</v>
      </c>
      <c r="K630" s="3">
        <v>0.15</v>
      </c>
      <c r="L630" s="3">
        <f>D630*K630</f>
        <v>37740.8647518095</v>
      </c>
      <c r="M630" s="44">
        <v>0</v>
      </c>
      <c r="N630" s="3">
        <f t="shared" si="77"/>
        <v>251605.76501206338</v>
      </c>
    </row>
    <row r="631" spans="1:14" ht="12.75">
      <c r="A631" s="33" t="s">
        <v>523</v>
      </c>
      <c r="B631" s="16" t="s">
        <v>525</v>
      </c>
      <c r="C631" s="8">
        <v>0</v>
      </c>
      <c r="D631" s="9">
        <f>'[1]Calculated Data'!U596</f>
        <v>195125.35246576593</v>
      </c>
      <c r="G631" s="3">
        <v>0.85</v>
      </c>
      <c r="H631" s="3">
        <f>D631*G631</f>
        <v>165856.54959590104</v>
      </c>
      <c r="J631" s="3">
        <f t="shared" si="81"/>
        <v>0</v>
      </c>
      <c r="K631" s="3">
        <v>0.15</v>
      </c>
      <c r="L631" s="3">
        <f>D631*K631</f>
        <v>29268.80286986489</v>
      </c>
      <c r="M631" s="44">
        <v>0</v>
      </c>
      <c r="N631" s="3">
        <f t="shared" si="77"/>
        <v>195125.35246576593</v>
      </c>
    </row>
    <row r="632" spans="1:14" ht="12.75">
      <c r="A632" s="33" t="s">
        <v>523</v>
      </c>
      <c r="B632" s="16" t="s">
        <v>526</v>
      </c>
      <c r="C632" s="8">
        <v>0</v>
      </c>
      <c r="D632" s="9">
        <f>'[1]Calculated Data'!U597</f>
        <v>689941.5844518637</v>
      </c>
      <c r="G632" s="3">
        <v>0.85</v>
      </c>
      <c r="H632" s="3">
        <f>D632*G632</f>
        <v>586450.3467840841</v>
      </c>
      <c r="I632" s="3">
        <v>0.08</v>
      </c>
      <c r="J632" s="3">
        <f t="shared" si="81"/>
        <v>55195.326756149094</v>
      </c>
      <c r="K632" s="3">
        <v>0.07</v>
      </c>
      <c r="L632" s="3">
        <f>D632*K632</f>
        <v>48295.91091163046</v>
      </c>
      <c r="M632" s="44">
        <v>0</v>
      </c>
      <c r="N632" s="3">
        <f t="shared" si="77"/>
        <v>634746.2576957146</v>
      </c>
    </row>
    <row r="633" spans="1:14" s="14" customFormat="1" ht="12.75">
      <c r="A633" s="33" t="s">
        <v>523</v>
      </c>
      <c r="B633" s="15" t="s">
        <v>362</v>
      </c>
      <c r="C633" s="13">
        <v>1963.35</v>
      </c>
      <c r="D633" s="9" t="str">
        <f>'[1]Calculated Data'!U598</f>
        <v> </v>
      </c>
      <c r="E633" s="14">
        <v>1</v>
      </c>
      <c r="F633" s="14">
        <f>C633</f>
        <v>1963.35</v>
      </c>
      <c r="M633" s="13">
        <v>0</v>
      </c>
      <c r="N633" s="14">
        <f t="shared" si="77"/>
        <v>1963.35</v>
      </c>
    </row>
    <row r="634" spans="1:14" s="14" customFormat="1" ht="12.75">
      <c r="A634" s="33" t="s">
        <v>523</v>
      </c>
      <c r="B634" s="15" t="s">
        <v>527</v>
      </c>
      <c r="C634" s="13">
        <v>0</v>
      </c>
      <c r="D634" s="9">
        <f>'[1]Calculated Data'!U599</f>
        <v>785941.0049713105</v>
      </c>
      <c r="G634" s="14">
        <v>0.85</v>
      </c>
      <c r="H634" s="14">
        <f aca="true" t="shared" si="82" ref="H634:H646">D634*G634</f>
        <v>668049.8542256139</v>
      </c>
      <c r="I634" s="14">
        <v>0.08</v>
      </c>
      <c r="J634" s="14">
        <f aca="true" t="shared" si="83" ref="J634:J646">D634*I634</f>
        <v>62875.28039770484</v>
      </c>
      <c r="K634" s="14">
        <v>0.07</v>
      </c>
      <c r="L634" s="14">
        <f aca="true" t="shared" si="84" ref="L634:L646">D634*K634</f>
        <v>55015.87034799174</v>
      </c>
      <c r="M634" s="13">
        <v>0</v>
      </c>
      <c r="N634" s="14">
        <f t="shared" si="77"/>
        <v>723065.7245736056</v>
      </c>
    </row>
    <row r="635" spans="1:14" s="14" customFormat="1" ht="12.75">
      <c r="A635" s="33" t="s">
        <v>523</v>
      </c>
      <c r="B635" s="15" t="s">
        <v>528</v>
      </c>
      <c r="C635" s="13">
        <v>0</v>
      </c>
      <c r="D635" s="9">
        <f>'[1]Calculated Data'!U600</f>
        <v>51025.35235433121</v>
      </c>
      <c r="G635" s="14">
        <v>0.85</v>
      </c>
      <c r="H635" s="14">
        <f t="shared" si="82"/>
        <v>43371.54950118153</v>
      </c>
      <c r="J635" s="14">
        <f t="shared" si="83"/>
        <v>0</v>
      </c>
      <c r="K635" s="14">
        <v>0.15</v>
      </c>
      <c r="L635" s="14">
        <f t="shared" si="84"/>
        <v>7653.802853149681</v>
      </c>
      <c r="M635" s="13">
        <v>0</v>
      </c>
      <c r="N635" s="14">
        <f t="shared" si="77"/>
        <v>51025.35235433121</v>
      </c>
    </row>
    <row r="636" spans="1:14" s="14" customFormat="1" ht="12.75">
      <c r="A636" s="33" t="s">
        <v>523</v>
      </c>
      <c r="B636" s="15" t="s">
        <v>529</v>
      </c>
      <c r="C636" s="13">
        <v>0</v>
      </c>
      <c r="D636" s="9">
        <f>'[1]Calculated Data'!U601</f>
        <v>957047.5222327249</v>
      </c>
      <c r="G636" s="14">
        <v>0.85</v>
      </c>
      <c r="H636" s="14">
        <f t="shared" si="82"/>
        <v>813490.3938978162</v>
      </c>
      <c r="I636" s="14">
        <v>0.08</v>
      </c>
      <c r="J636" s="14">
        <f t="shared" si="83"/>
        <v>76563.801778618</v>
      </c>
      <c r="K636" s="14">
        <v>0.07</v>
      </c>
      <c r="L636" s="14">
        <f t="shared" si="84"/>
        <v>66993.32655629075</v>
      </c>
      <c r="M636" s="13">
        <v>0</v>
      </c>
      <c r="N636" s="14">
        <f t="shared" si="77"/>
        <v>880483.7204541069</v>
      </c>
    </row>
    <row r="637" spans="1:14" s="14" customFormat="1" ht="12.75">
      <c r="A637" s="33" t="s">
        <v>523</v>
      </c>
      <c r="B637" s="15" t="s">
        <v>530</v>
      </c>
      <c r="C637" s="13">
        <v>0</v>
      </c>
      <c r="D637" s="9">
        <f>'[1]Calculated Data'!U602</f>
        <v>393208.6811120959</v>
      </c>
      <c r="G637" s="14">
        <v>0.85</v>
      </c>
      <c r="H637" s="14">
        <f t="shared" si="82"/>
        <v>334227.3789452815</v>
      </c>
      <c r="I637" s="14">
        <v>0.1</v>
      </c>
      <c r="J637" s="14">
        <f t="shared" si="83"/>
        <v>39320.868111209595</v>
      </c>
      <c r="K637" s="14">
        <v>0.05</v>
      </c>
      <c r="L637" s="14">
        <f t="shared" si="84"/>
        <v>19660.434055604797</v>
      </c>
      <c r="M637" s="13">
        <v>0</v>
      </c>
      <c r="N637" s="14">
        <f t="shared" si="77"/>
        <v>353887.8130008863</v>
      </c>
    </row>
    <row r="638" spans="1:14" s="14" customFormat="1" ht="12.75">
      <c r="A638" s="33" t="s">
        <v>523</v>
      </c>
      <c r="B638" s="15" t="s">
        <v>143</v>
      </c>
      <c r="C638" s="13">
        <v>0</v>
      </c>
      <c r="D638" s="9">
        <f>'[1]Calculated Data'!U603</f>
        <v>2005363.2110751022</v>
      </c>
      <c r="G638" s="14">
        <v>0.85</v>
      </c>
      <c r="H638" s="14">
        <f t="shared" si="82"/>
        <v>1704558.7294138367</v>
      </c>
      <c r="I638" s="14">
        <v>0.08</v>
      </c>
      <c r="J638" s="14">
        <f t="shared" si="83"/>
        <v>160429.05688600818</v>
      </c>
      <c r="K638" s="14">
        <v>0.07</v>
      </c>
      <c r="L638" s="14">
        <f t="shared" si="84"/>
        <v>140375.42477525715</v>
      </c>
      <c r="M638" s="13">
        <v>0</v>
      </c>
      <c r="N638" s="14">
        <f t="shared" si="77"/>
        <v>1844934.154189094</v>
      </c>
    </row>
    <row r="639" spans="1:14" s="14" customFormat="1" ht="12.75">
      <c r="A639" s="33" t="s">
        <v>523</v>
      </c>
      <c r="B639" s="15" t="s">
        <v>145</v>
      </c>
      <c r="C639" s="13">
        <v>0</v>
      </c>
      <c r="D639" s="9">
        <f>'[1]Calculated Data'!U604</f>
        <v>87985.44732651529</v>
      </c>
      <c r="G639" s="14">
        <v>1</v>
      </c>
      <c r="H639" s="14">
        <f t="shared" si="82"/>
        <v>87985.44732651529</v>
      </c>
      <c r="J639" s="14">
        <f t="shared" si="83"/>
        <v>0</v>
      </c>
      <c r="L639" s="14">
        <f t="shared" si="84"/>
        <v>0</v>
      </c>
      <c r="M639" s="13">
        <v>0</v>
      </c>
      <c r="N639" s="14">
        <f t="shared" si="77"/>
        <v>87985.44732651529</v>
      </c>
    </row>
    <row r="640" spans="1:14" s="14" customFormat="1" ht="12.75">
      <c r="A640" s="33" t="s">
        <v>523</v>
      </c>
      <c r="B640" s="15" t="s">
        <v>296</v>
      </c>
      <c r="C640" s="13">
        <v>0</v>
      </c>
      <c r="D640" s="9">
        <f>'[1]Calculated Data'!U605</f>
        <v>626532.7394020823</v>
      </c>
      <c r="G640" s="14">
        <v>0.85</v>
      </c>
      <c r="H640" s="14">
        <f t="shared" si="82"/>
        <v>532552.82849177</v>
      </c>
      <c r="I640" s="14">
        <v>0.15</v>
      </c>
      <c r="J640" s="14">
        <f t="shared" si="83"/>
        <v>93979.91091031233</v>
      </c>
      <c r="L640" s="14">
        <f t="shared" si="84"/>
        <v>0</v>
      </c>
      <c r="M640" s="13">
        <v>0</v>
      </c>
      <c r="N640" s="14">
        <f t="shared" si="77"/>
        <v>532552.82849177</v>
      </c>
    </row>
    <row r="641" spans="1:14" s="14" customFormat="1" ht="12.75">
      <c r="A641" s="33" t="s">
        <v>523</v>
      </c>
      <c r="B641" s="15" t="s">
        <v>531</v>
      </c>
      <c r="C641" s="13">
        <v>0</v>
      </c>
      <c r="D641" s="9">
        <f>'[1]Calculated Data'!U606</f>
        <v>274499.9338405952</v>
      </c>
      <c r="G641" s="14">
        <v>0.85</v>
      </c>
      <c r="H641" s="14">
        <f t="shared" si="82"/>
        <v>233324.9437645059</v>
      </c>
      <c r="I641" s="14">
        <v>0.02</v>
      </c>
      <c r="J641" s="14">
        <f t="shared" si="83"/>
        <v>5489.998676811904</v>
      </c>
      <c r="K641" s="14">
        <v>0.13</v>
      </c>
      <c r="L641" s="14">
        <f t="shared" si="84"/>
        <v>35684.99139927737</v>
      </c>
      <c r="M641" s="13">
        <v>0</v>
      </c>
      <c r="N641" s="14">
        <f t="shared" si="77"/>
        <v>269009.93516378326</v>
      </c>
    </row>
    <row r="642" spans="1:14" s="14" customFormat="1" ht="12.75">
      <c r="A642" s="33" t="s">
        <v>523</v>
      </c>
      <c r="B642" s="15" t="s">
        <v>532</v>
      </c>
      <c r="C642" s="13">
        <v>0</v>
      </c>
      <c r="D642" s="9">
        <f>'[1]Calculated Data'!U607</f>
        <v>184258.3382863216</v>
      </c>
      <c r="G642" s="14">
        <v>0.85</v>
      </c>
      <c r="H642" s="14">
        <f t="shared" si="82"/>
        <v>156619.58754337337</v>
      </c>
      <c r="I642" s="14">
        <v>0.15</v>
      </c>
      <c r="J642" s="14">
        <f t="shared" si="83"/>
        <v>27638.75074294824</v>
      </c>
      <c r="L642" s="14">
        <f t="shared" si="84"/>
        <v>0</v>
      </c>
      <c r="M642" s="13">
        <v>0</v>
      </c>
      <c r="N642" s="14">
        <f t="shared" si="77"/>
        <v>156619.58754337337</v>
      </c>
    </row>
    <row r="643" spans="1:14" s="14" customFormat="1" ht="12.75">
      <c r="A643" s="33" t="s">
        <v>523</v>
      </c>
      <c r="B643" s="15" t="s">
        <v>533</v>
      </c>
      <c r="C643" s="13">
        <v>0</v>
      </c>
      <c r="D643" s="9">
        <f>'[1]Calculated Data'!U608</f>
        <v>593674.7614746611</v>
      </c>
      <c r="G643" s="14">
        <v>0.85</v>
      </c>
      <c r="H643" s="14">
        <f t="shared" si="82"/>
        <v>504623.5472534619</v>
      </c>
      <c r="I643" s="14">
        <v>0.08</v>
      </c>
      <c r="J643" s="14">
        <f t="shared" si="83"/>
        <v>47493.98091797288</v>
      </c>
      <c r="K643" s="14">
        <v>0.07</v>
      </c>
      <c r="L643" s="14">
        <f t="shared" si="84"/>
        <v>41557.233303226276</v>
      </c>
      <c r="M643" s="13">
        <v>0</v>
      </c>
      <c r="N643" s="14">
        <f t="shared" si="77"/>
        <v>546180.7805566882</v>
      </c>
    </row>
    <row r="644" spans="1:14" s="14" customFormat="1" ht="12.75">
      <c r="A644" s="33" t="s">
        <v>523</v>
      </c>
      <c r="B644" s="15" t="s">
        <v>200</v>
      </c>
      <c r="C644" s="13">
        <v>0</v>
      </c>
      <c r="D644" s="9">
        <f>'[1]Calculated Data'!U609</f>
        <v>23430.478590747927</v>
      </c>
      <c r="G644" s="14">
        <v>1</v>
      </c>
      <c r="H644" s="14">
        <f t="shared" si="82"/>
        <v>23430.478590747927</v>
      </c>
      <c r="J644" s="14">
        <f t="shared" si="83"/>
        <v>0</v>
      </c>
      <c r="L644" s="14">
        <f t="shared" si="84"/>
        <v>0</v>
      </c>
      <c r="M644" s="13">
        <v>0</v>
      </c>
      <c r="N644" s="14">
        <f aca="true" t="shared" si="85" ref="N644:N707">C644+H644+L644+M644</f>
        <v>23430.478590747927</v>
      </c>
    </row>
    <row r="645" spans="1:14" s="14" customFormat="1" ht="12.75">
      <c r="A645" s="33" t="s">
        <v>523</v>
      </c>
      <c r="B645" s="15" t="s">
        <v>534</v>
      </c>
      <c r="C645" s="13">
        <v>0</v>
      </c>
      <c r="D645" s="9">
        <f>'[1]Calculated Data'!U610</f>
        <v>404781.5474584034</v>
      </c>
      <c r="G645" s="14">
        <v>0.85</v>
      </c>
      <c r="H645" s="14">
        <f t="shared" si="82"/>
        <v>344064.31533964287</v>
      </c>
      <c r="I645" s="14">
        <v>0.08</v>
      </c>
      <c r="J645" s="14">
        <f t="shared" si="83"/>
        <v>32382.52379667227</v>
      </c>
      <c r="K645" s="14">
        <v>0.07</v>
      </c>
      <c r="L645" s="14">
        <f t="shared" si="84"/>
        <v>28334.70832208824</v>
      </c>
      <c r="M645" s="13">
        <v>0</v>
      </c>
      <c r="N645" s="14">
        <f t="shared" si="85"/>
        <v>372399.0236617311</v>
      </c>
    </row>
    <row r="646" spans="1:14" s="14" customFormat="1" ht="12.75">
      <c r="A646" s="33" t="s">
        <v>523</v>
      </c>
      <c r="B646" s="15" t="s">
        <v>535</v>
      </c>
      <c r="C646" s="13">
        <v>0</v>
      </c>
      <c r="D646" s="9">
        <f>'[1]Calculated Data'!U611</f>
        <v>90197.94400542321</v>
      </c>
      <c r="G646" s="14">
        <v>0.85</v>
      </c>
      <c r="H646" s="14">
        <f t="shared" si="82"/>
        <v>76668.25240460972</v>
      </c>
      <c r="J646" s="14">
        <f t="shared" si="83"/>
        <v>0</v>
      </c>
      <c r="K646" s="14">
        <v>0.15</v>
      </c>
      <c r="L646" s="14">
        <f t="shared" si="84"/>
        <v>13529.691600813481</v>
      </c>
      <c r="M646" s="13">
        <v>0</v>
      </c>
      <c r="N646" s="14">
        <f t="shared" si="85"/>
        <v>90197.94400542321</v>
      </c>
    </row>
    <row r="647" spans="1:14" s="14" customFormat="1" ht="12.75">
      <c r="A647" s="33" t="s">
        <v>523</v>
      </c>
      <c r="B647" s="15" t="s">
        <v>536</v>
      </c>
      <c r="C647" s="13">
        <v>31260</v>
      </c>
      <c r="D647" s="9" t="str">
        <f>'[1]Calculated Data'!U612</f>
        <v> </v>
      </c>
      <c r="E647" s="14">
        <v>1</v>
      </c>
      <c r="F647" s="14">
        <v>31260</v>
      </c>
      <c r="M647" s="13">
        <v>0</v>
      </c>
      <c r="N647" s="14">
        <f t="shared" si="85"/>
        <v>31260</v>
      </c>
    </row>
    <row r="648" spans="1:14" s="14" customFormat="1" ht="12.75">
      <c r="A648" s="33" t="s">
        <v>523</v>
      </c>
      <c r="B648" s="15" t="s">
        <v>167</v>
      </c>
      <c r="C648" s="13">
        <v>0</v>
      </c>
      <c r="D648" s="9">
        <f>'[1]Calculated Data'!U613</f>
        <v>1828318.8730281796</v>
      </c>
      <c r="G648" s="14">
        <v>0.85</v>
      </c>
      <c r="H648" s="14">
        <f>D648*G648</f>
        <v>1554071.0420739527</v>
      </c>
      <c r="I648" s="14">
        <v>0.08</v>
      </c>
      <c r="J648" s="14">
        <f>D648*I648</f>
        <v>146265.50984225437</v>
      </c>
      <c r="K648" s="14">
        <v>0.07</v>
      </c>
      <c r="L648" s="14">
        <f>D648*K648</f>
        <v>127982.32111197259</v>
      </c>
      <c r="M648" s="13">
        <v>0</v>
      </c>
      <c r="N648" s="14">
        <f t="shared" si="85"/>
        <v>1682053.3631859254</v>
      </c>
    </row>
    <row r="649" spans="1:14" s="14" customFormat="1" ht="12.75">
      <c r="A649" s="33" t="s">
        <v>523</v>
      </c>
      <c r="B649" s="15" t="s">
        <v>537</v>
      </c>
      <c r="C649" s="13">
        <v>0</v>
      </c>
      <c r="D649" s="9">
        <f>'[1]Calculated Data'!U614</f>
        <v>1254450.3030690385</v>
      </c>
      <c r="G649" s="14">
        <v>0.85</v>
      </c>
      <c r="H649" s="14">
        <f>D649*G649</f>
        <v>1066282.7576086828</v>
      </c>
      <c r="I649" s="14">
        <v>0.08</v>
      </c>
      <c r="J649" s="14">
        <f>D649*I649</f>
        <v>100356.02424552309</v>
      </c>
      <c r="K649" s="14">
        <v>0.07</v>
      </c>
      <c r="L649" s="14">
        <f>D649*K649</f>
        <v>87811.52121483271</v>
      </c>
      <c r="M649" s="13">
        <v>0</v>
      </c>
      <c r="N649" s="14">
        <f t="shared" si="85"/>
        <v>1154094.2788235156</v>
      </c>
    </row>
    <row r="650" spans="1:14" s="14" customFormat="1" ht="12.75">
      <c r="A650" s="33" t="s">
        <v>523</v>
      </c>
      <c r="B650" s="15" t="s">
        <v>538</v>
      </c>
      <c r="C650" s="13">
        <v>0</v>
      </c>
      <c r="D650" s="9">
        <f>'[1]Calculated Data'!U615</f>
        <v>1604025.2778415235</v>
      </c>
      <c r="G650" s="14">
        <v>0.85</v>
      </c>
      <c r="H650" s="14">
        <f>D650*G650</f>
        <v>1363421.486165295</v>
      </c>
      <c r="I650" s="14">
        <v>0.08</v>
      </c>
      <c r="J650" s="14">
        <f>D650*I650</f>
        <v>128322.02222732188</v>
      </c>
      <c r="K650" s="14">
        <v>0.07</v>
      </c>
      <c r="L650" s="14">
        <f>D650*K650</f>
        <v>112281.76944890666</v>
      </c>
      <c r="M650" s="13">
        <v>0</v>
      </c>
      <c r="N650" s="14">
        <f t="shared" si="85"/>
        <v>1475703.2556142015</v>
      </c>
    </row>
    <row r="651" spans="1:14" s="14" customFormat="1" ht="12.75">
      <c r="A651" s="33" t="s">
        <v>523</v>
      </c>
      <c r="B651" s="15" t="s">
        <v>169</v>
      </c>
      <c r="C651" s="13">
        <v>164815</v>
      </c>
      <c r="D651" s="9" t="str">
        <f>'[1]Calculated Data'!U616</f>
        <v> </v>
      </c>
      <c r="E651" s="14">
        <v>1</v>
      </c>
      <c r="F651" s="14">
        <v>164815</v>
      </c>
      <c r="M651" s="13">
        <v>0</v>
      </c>
      <c r="N651" s="14">
        <f t="shared" si="85"/>
        <v>164815</v>
      </c>
    </row>
    <row r="652" spans="1:14" s="14" customFormat="1" ht="12.75">
      <c r="A652" s="33" t="s">
        <v>523</v>
      </c>
      <c r="B652" s="15" t="s">
        <v>539</v>
      </c>
      <c r="C652" s="13">
        <v>0</v>
      </c>
      <c r="D652" s="9">
        <f>'[1]Calculated Data'!U617</f>
        <v>347653.18091174134</v>
      </c>
      <c r="G652" s="14">
        <v>0.8</v>
      </c>
      <c r="H652" s="14">
        <f aca="true" t="shared" si="86" ref="H652:H683">D652*G652</f>
        <v>278122.5447293931</v>
      </c>
      <c r="J652" s="14">
        <f aca="true" t="shared" si="87" ref="J652:J715">D652*I652</f>
        <v>0</v>
      </c>
      <c r="K652" s="14">
        <v>0.2</v>
      </c>
      <c r="L652" s="14">
        <f aca="true" t="shared" si="88" ref="L652:L658">D652*K652</f>
        <v>69530.63618234827</v>
      </c>
      <c r="M652" s="13">
        <v>0</v>
      </c>
      <c r="N652" s="14">
        <f t="shared" si="85"/>
        <v>347653.18091174134</v>
      </c>
    </row>
    <row r="653" spans="1:14" s="14" customFormat="1" ht="12.75">
      <c r="A653" s="33" t="s">
        <v>523</v>
      </c>
      <c r="B653" s="15" t="s">
        <v>540</v>
      </c>
      <c r="C653" s="13">
        <v>0</v>
      </c>
      <c r="D653" s="9">
        <f>'[1]Calculated Data'!U618</f>
        <v>399001.84590559656</v>
      </c>
      <c r="G653" s="14">
        <v>0.85</v>
      </c>
      <c r="H653" s="14">
        <f t="shared" si="86"/>
        <v>339151.5690197571</v>
      </c>
      <c r="I653" s="14">
        <v>0.08</v>
      </c>
      <c r="J653" s="14">
        <f t="shared" si="87"/>
        <v>31920.147672447725</v>
      </c>
      <c r="K653" s="14">
        <v>0.07</v>
      </c>
      <c r="L653" s="14">
        <f t="shared" si="88"/>
        <v>27930.129213391763</v>
      </c>
      <c r="M653" s="13">
        <v>0</v>
      </c>
      <c r="N653" s="14">
        <f t="shared" si="85"/>
        <v>367081.69823314884</v>
      </c>
    </row>
    <row r="654" spans="1:14" s="14" customFormat="1" ht="12.75">
      <c r="A654" s="33" t="s">
        <v>523</v>
      </c>
      <c r="B654" s="15" t="s">
        <v>541</v>
      </c>
      <c r="C654" s="13">
        <v>0</v>
      </c>
      <c r="D654" s="9">
        <f>'[1]Calculated Data'!U619</f>
        <v>1159558.1536337112</v>
      </c>
      <c r="G654" s="14">
        <v>0.85</v>
      </c>
      <c r="H654" s="14">
        <f t="shared" si="86"/>
        <v>985624.4305886545</v>
      </c>
      <c r="I654" s="14">
        <v>0.08</v>
      </c>
      <c r="J654" s="14">
        <f t="shared" si="87"/>
        <v>92764.65229069689</v>
      </c>
      <c r="K654" s="14">
        <v>0.07</v>
      </c>
      <c r="L654" s="14">
        <f t="shared" si="88"/>
        <v>81169.07075435978</v>
      </c>
      <c r="M654" s="13">
        <v>0</v>
      </c>
      <c r="N654" s="14">
        <f t="shared" si="85"/>
        <v>1066793.5013430142</v>
      </c>
    </row>
    <row r="655" spans="1:14" ht="12.75">
      <c r="A655" s="33" t="s">
        <v>523</v>
      </c>
      <c r="B655" s="16" t="s">
        <v>542</v>
      </c>
      <c r="C655" s="8">
        <v>0</v>
      </c>
      <c r="D655" s="9">
        <f>'[1]Calculated Data'!U620</f>
        <v>771785.8457379253</v>
      </c>
      <c r="G655" s="3">
        <v>0.85</v>
      </c>
      <c r="H655" s="3">
        <f t="shared" si="86"/>
        <v>656017.9688772365</v>
      </c>
      <c r="I655" s="3">
        <v>0.08</v>
      </c>
      <c r="J655" s="3">
        <f t="shared" si="87"/>
        <v>61742.867659034026</v>
      </c>
      <c r="K655" s="3">
        <v>0.07</v>
      </c>
      <c r="L655" s="3">
        <f t="shared" si="88"/>
        <v>54025.00920165477</v>
      </c>
      <c r="M655" s="44">
        <v>0</v>
      </c>
      <c r="N655" s="3">
        <f t="shared" si="85"/>
        <v>710042.9780788913</v>
      </c>
    </row>
    <row r="656" spans="1:14" ht="12.75">
      <c r="A656" s="33" t="s">
        <v>523</v>
      </c>
      <c r="B656" s="16" t="s">
        <v>86</v>
      </c>
      <c r="C656" s="8">
        <v>0</v>
      </c>
      <c r="D656" s="9">
        <f>'[1]Calculated Data'!U621</f>
        <v>791425.6119390401</v>
      </c>
      <c r="G656" s="3">
        <v>0.85</v>
      </c>
      <c r="H656" s="3">
        <f t="shared" si="86"/>
        <v>672711.770148184</v>
      </c>
      <c r="I656" s="3">
        <v>0.08</v>
      </c>
      <c r="J656" s="3">
        <f t="shared" si="87"/>
        <v>63314.04895512321</v>
      </c>
      <c r="K656" s="3">
        <v>0.07</v>
      </c>
      <c r="L656" s="3">
        <f t="shared" si="88"/>
        <v>55399.79283573281</v>
      </c>
      <c r="M656" s="44">
        <v>0</v>
      </c>
      <c r="N656" s="3">
        <f t="shared" si="85"/>
        <v>728111.5629839168</v>
      </c>
    </row>
    <row r="657" spans="1:14" ht="12.75">
      <c r="A657" s="33" t="s">
        <v>523</v>
      </c>
      <c r="B657" s="16" t="s">
        <v>269</v>
      </c>
      <c r="C657" s="8">
        <v>0</v>
      </c>
      <c r="D657" s="9">
        <f>'[1]Calculated Data'!U622</f>
        <v>391632.82843827666</v>
      </c>
      <c r="G657" s="3">
        <v>0.85</v>
      </c>
      <c r="H657" s="3">
        <f t="shared" si="86"/>
        <v>332887.90417253517</v>
      </c>
      <c r="I657" s="3">
        <v>0.08</v>
      </c>
      <c r="J657" s="3">
        <f t="shared" si="87"/>
        <v>31330.62627506213</v>
      </c>
      <c r="K657" s="3">
        <v>0.07</v>
      </c>
      <c r="L657" s="3">
        <f t="shared" si="88"/>
        <v>27414.29799067937</v>
      </c>
      <c r="M657" s="44">
        <v>0</v>
      </c>
      <c r="N657" s="3">
        <f t="shared" si="85"/>
        <v>360302.20216321456</v>
      </c>
    </row>
    <row r="658" spans="1:14" ht="12.75">
      <c r="A658" s="33" t="s">
        <v>523</v>
      </c>
      <c r="B658" s="16" t="s">
        <v>543</v>
      </c>
      <c r="C658" s="8">
        <v>0</v>
      </c>
      <c r="D658" s="9">
        <f>'[1]Calculated Data'!U623</f>
        <v>107296.82976999573</v>
      </c>
      <c r="G658" s="3">
        <v>0.85</v>
      </c>
      <c r="H658" s="3">
        <f t="shared" si="86"/>
        <v>91202.30530449637</v>
      </c>
      <c r="J658" s="3">
        <f t="shared" si="87"/>
        <v>0</v>
      </c>
      <c r="K658" s="3">
        <v>0.15</v>
      </c>
      <c r="L658" s="3">
        <f t="shared" si="88"/>
        <v>16094.524465499358</v>
      </c>
      <c r="M658" s="44">
        <v>0</v>
      </c>
      <c r="N658" s="3">
        <f t="shared" si="85"/>
        <v>107296.82976999573</v>
      </c>
    </row>
    <row r="659" spans="1:14" s="12" customFormat="1" ht="12.75">
      <c r="A659" s="12" t="s">
        <v>523</v>
      </c>
      <c r="B659" s="18" t="s">
        <v>32</v>
      </c>
      <c r="C659" s="12">
        <f>SUM(C630:C658)</f>
        <v>198038.35</v>
      </c>
      <c r="D659" s="11"/>
      <c r="H659" s="12">
        <f>SUM(H630:H658)</f>
        <v>13828632.882026784</v>
      </c>
      <c r="J659" s="12">
        <f>SUM(J630:J658)</f>
        <v>1257385.3981418705</v>
      </c>
      <c r="L659" s="12">
        <f>SUM(L630:L658)</f>
        <v>1183750.1341663825</v>
      </c>
      <c r="M659" s="10">
        <v>0</v>
      </c>
      <c r="N659" s="12">
        <f t="shared" si="85"/>
        <v>15210421.366193166</v>
      </c>
    </row>
    <row r="660" spans="1:14" ht="12.75">
      <c r="A660" s="33" t="s">
        <v>544</v>
      </c>
      <c r="B660" s="16" t="s">
        <v>545</v>
      </c>
      <c r="C660" s="8">
        <v>0</v>
      </c>
      <c r="D660" s="9">
        <f>'[1]Calculated Data'!U624</f>
        <v>129734.12572513663</v>
      </c>
      <c r="G660" s="3">
        <v>0.85</v>
      </c>
      <c r="H660" s="3">
        <f t="shared" si="86"/>
        <v>110274.00686636614</v>
      </c>
      <c r="J660" s="3">
        <f t="shared" si="87"/>
        <v>0</v>
      </c>
      <c r="K660" s="3">
        <v>0.15</v>
      </c>
      <c r="L660" s="3">
        <f aca="true" t="shared" si="89" ref="L660:L666">D660*K660</f>
        <v>19460.118858770493</v>
      </c>
      <c r="M660" s="44">
        <v>0</v>
      </c>
      <c r="N660" s="3">
        <f t="shared" si="85"/>
        <v>129734.12572513663</v>
      </c>
    </row>
    <row r="661" spans="1:14" ht="12.75">
      <c r="A661" s="33" t="s">
        <v>544</v>
      </c>
      <c r="B661" s="16" t="s">
        <v>546</v>
      </c>
      <c r="C661" s="8">
        <v>0</v>
      </c>
      <c r="D661" s="9">
        <f>'[1]Calculated Data'!U625</f>
        <v>159318.02856685975</v>
      </c>
      <c r="G661" s="3">
        <v>0.85</v>
      </c>
      <c r="H661" s="3">
        <f t="shared" si="86"/>
        <v>135420.32428183078</v>
      </c>
      <c r="J661" s="3">
        <f t="shared" si="87"/>
        <v>0</v>
      </c>
      <c r="K661" s="3">
        <v>0.15</v>
      </c>
      <c r="L661" s="3">
        <f t="shared" si="89"/>
        <v>23897.70428502896</v>
      </c>
      <c r="M661" s="44">
        <v>0</v>
      </c>
      <c r="N661" s="3">
        <f t="shared" si="85"/>
        <v>159318.02856685975</v>
      </c>
    </row>
    <row r="662" spans="1:14" ht="12.75">
      <c r="A662" s="33" t="s">
        <v>544</v>
      </c>
      <c r="B662" s="16" t="s">
        <v>547</v>
      </c>
      <c r="C662" s="8">
        <v>0</v>
      </c>
      <c r="D662" s="9">
        <f>'[1]Calculated Data'!U626</f>
        <v>4022.4515639829892</v>
      </c>
      <c r="G662" s="3">
        <v>1</v>
      </c>
      <c r="H662" s="3">
        <f t="shared" si="86"/>
        <v>4022.4515639829892</v>
      </c>
      <c r="J662" s="3">
        <f t="shared" si="87"/>
        <v>0</v>
      </c>
      <c r="K662" s="3"/>
      <c r="L662" s="3">
        <f t="shared" si="89"/>
        <v>0</v>
      </c>
      <c r="M662" s="44">
        <v>0</v>
      </c>
      <c r="N662" s="3">
        <f t="shared" si="85"/>
        <v>4022.4515639829892</v>
      </c>
    </row>
    <row r="663" spans="1:14" ht="12.75">
      <c r="A663" s="33" t="s">
        <v>544</v>
      </c>
      <c r="B663" s="16" t="s">
        <v>548</v>
      </c>
      <c r="C663" s="8">
        <v>0</v>
      </c>
      <c r="D663" s="9">
        <f>'[1]Calculated Data'!U627</f>
        <v>97910.83956362943</v>
      </c>
      <c r="G663" s="3">
        <v>1</v>
      </c>
      <c r="H663" s="3">
        <f t="shared" si="86"/>
        <v>97910.83956362943</v>
      </c>
      <c r="J663" s="3">
        <f t="shared" si="87"/>
        <v>0</v>
      </c>
      <c r="K663" s="3"/>
      <c r="L663" s="3">
        <f t="shared" si="89"/>
        <v>0</v>
      </c>
      <c r="M663" s="44">
        <v>0</v>
      </c>
      <c r="N663" s="3">
        <f t="shared" si="85"/>
        <v>97910.83956362943</v>
      </c>
    </row>
    <row r="664" spans="1:14" ht="12.75">
      <c r="A664" s="33" t="s">
        <v>544</v>
      </c>
      <c r="B664" s="16" t="s">
        <v>86</v>
      </c>
      <c r="C664" s="8">
        <v>0</v>
      </c>
      <c r="D664" s="9">
        <f>'[1]Calculated Data'!U628</f>
        <v>7817.180420680786</v>
      </c>
      <c r="G664" s="3">
        <v>1</v>
      </c>
      <c r="H664" s="3">
        <f t="shared" si="86"/>
        <v>7817.180420680786</v>
      </c>
      <c r="J664" s="3">
        <f t="shared" si="87"/>
        <v>0</v>
      </c>
      <c r="K664" s="3"/>
      <c r="L664" s="3">
        <f t="shared" si="89"/>
        <v>0</v>
      </c>
      <c r="M664" s="44">
        <v>0</v>
      </c>
      <c r="N664" s="3">
        <f t="shared" si="85"/>
        <v>7817.180420680786</v>
      </c>
    </row>
    <row r="665" spans="1:14" ht="12.75">
      <c r="A665" s="33" t="s">
        <v>544</v>
      </c>
      <c r="B665" s="16" t="s">
        <v>549</v>
      </c>
      <c r="C665" s="8">
        <v>0</v>
      </c>
      <c r="D665" s="9">
        <f>'[1]Calculated Data'!U629</f>
        <v>47366.82211762988</v>
      </c>
      <c r="G665" s="3">
        <v>1</v>
      </c>
      <c r="H665" s="3">
        <f t="shared" si="86"/>
        <v>47366.82211762988</v>
      </c>
      <c r="J665" s="3">
        <f t="shared" si="87"/>
        <v>0</v>
      </c>
      <c r="K665" s="3"/>
      <c r="L665" s="3">
        <f t="shared" si="89"/>
        <v>0</v>
      </c>
      <c r="M665" s="44">
        <v>0</v>
      </c>
      <c r="N665" s="3">
        <f t="shared" si="85"/>
        <v>47366.82211762988</v>
      </c>
    </row>
    <row r="666" spans="1:14" ht="12.75">
      <c r="A666" s="33" t="s">
        <v>544</v>
      </c>
      <c r="B666" s="16" t="s">
        <v>550</v>
      </c>
      <c r="C666" s="8">
        <v>0</v>
      </c>
      <c r="D666" s="9">
        <f>'[1]Calculated Data'!U630</f>
        <v>23867.044706635916</v>
      </c>
      <c r="G666" s="3">
        <v>1</v>
      </c>
      <c r="H666" s="3">
        <f t="shared" si="86"/>
        <v>23867.044706635916</v>
      </c>
      <c r="J666" s="3">
        <f t="shared" si="87"/>
        <v>0</v>
      </c>
      <c r="K666" s="3"/>
      <c r="L666" s="3">
        <f t="shared" si="89"/>
        <v>0</v>
      </c>
      <c r="M666" s="44">
        <v>0</v>
      </c>
      <c r="N666" s="3">
        <f t="shared" si="85"/>
        <v>23867.044706635916</v>
      </c>
    </row>
    <row r="667" spans="1:14" s="12" customFormat="1" ht="12.75">
      <c r="A667" s="12" t="s">
        <v>544</v>
      </c>
      <c r="B667" s="18" t="s">
        <v>32</v>
      </c>
      <c r="C667" s="12">
        <f>SUM(C660:C666)</f>
        <v>0</v>
      </c>
      <c r="D667" s="11"/>
      <c r="H667" s="12">
        <f>SUM(H660:H666)</f>
        <v>426678.66952075594</v>
      </c>
      <c r="J667" s="12">
        <f>SUM(J660:J666)</f>
        <v>0</v>
      </c>
      <c r="L667" s="12">
        <f>SUM(L660:L666)</f>
        <v>43357.823143799455</v>
      </c>
      <c r="M667" s="10">
        <v>0</v>
      </c>
      <c r="N667" s="12">
        <f t="shared" si="85"/>
        <v>470036.4926645554</v>
      </c>
    </row>
    <row r="668" spans="1:14" ht="12.75">
      <c r="A668" s="33" t="s">
        <v>551</v>
      </c>
      <c r="B668" s="16" t="s">
        <v>552</v>
      </c>
      <c r="C668" s="8">
        <v>0</v>
      </c>
      <c r="D668" s="9">
        <f>'[1]Calculated Data'!U631</f>
        <v>260475.73828702696</v>
      </c>
      <c r="G668" s="3">
        <v>0.85</v>
      </c>
      <c r="H668" s="3">
        <f t="shared" si="86"/>
        <v>221404.37754397292</v>
      </c>
      <c r="I668" s="3">
        <v>0.15</v>
      </c>
      <c r="J668" s="3">
        <f t="shared" si="87"/>
        <v>39071.36074305404</v>
      </c>
      <c r="K668" s="3"/>
      <c r="L668" s="3">
        <f>D668*K668</f>
        <v>0</v>
      </c>
      <c r="M668" s="44">
        <v>0</v>
      </c>
      <c r="N668" s="3">
        <f t="shared" si="85"/>
        <v>221404.37754397292</v>
      </c>
    </row>
    <row r="669" spans="1:14" ht="12.75">
      <c r="A669" s="33" t="s">
        <v>551</v>
      </c>
      <c r="B669" s="16" t="s">
        <v>553</v>
      </c>
      <c r="C669" s="8">
        <v>0</v>
      </c>
      <c r="D669" s="9">
        <f>'[1]Calculated Data'!U632</f>
        <v>109625.12361623792</v>
      </c>
      <c r="G669" s="3">
        <v>0.85</v>
      </c>
      <c r="H669" s="3">
        <f t="shared" si="86"/>
        <v>93181.35507380223</v>
      </c>
      <c r="I669" s="3">
        <v>0.15</v>
      </c>
      <c r="J669" s="3">
        <f t="shared" si="87"/>
        <v>16443.768542435686</v>
      </c>
      <c r="K669" s="3"/>
      <c r="L669" s="3">
        <f>D669*K669</f>
        <v>0</v>
      </c>
      <c r="M669" s="44">
        <v>0</v>
      </c>
      <c r="N669" s="3">
        <f t="shared" si="85"/>
        <v>93181.35507380223</v>
      </c>
    </row>
    <row r="670" spans="1:14" ht="12.75">
      <c r="A670" s="33" t="s">
        <v>551</v>
      </c>
      <c r="B670" s="16" t="s">
        <v>554</v>
      </c>
      <c r="C670" s="8">
        <v>0</v>
      </c>
      <c r="D670" s="9">
        <f>'[1]Calculated Data'!U633</f>
        <v>285132.53051854146</v>
      </c>
      <c r="G670" s="3">
        <v>0.85</v>
      </c>
      <c r="H670" s="3">
        <f t="shared" si="86"/>
        <v>242362.65094076024</v>
      </c>
      <c r="I670" s="3">
        <v>0</v>
      </c>
      <c r="J670" s="3">
        <f t="shared" si="87"/>
        <v>0</v>
      </c>
      <c r="K670" s="3">
        <v>0.15</v>
      </c>
      <c r="L670" s="3">
        <f>D670*K670</f>
        <v>42769.87957778122</v>
      </c>
      <c r="M670" s="44">
        <v>0</v>
      </c>
      <c r="N670" s="3">
        <f t="shared" si="85"/>
        <v>285132.53051854146</v>
      </c>
    </row>
    <row r="671" spans="1:14" ht="12.75">
      <c r="A671" s="33" t="s">
        <v>551</v>
      </c>
      <c r="B671" s="16" t="s">
        <v>253</v>
      </c>
      <c r="C671" s="8">
        <v>0</v>
      </c>
      <c r="D671" s="9">
        <f>'[1]Calculated Data'!U634</f>
        <v>200633.7783421186</v>
      </c>
      <c r="G671" s="3">
        <v>0.8</v>
      </c>
      <c r="H671" s="3">
        <f t="shared" si="86"/>
        <v>160507.02267369488</v>
      </c>
      <c r="I671" s="3">
        <v>0.15</v>
      </c>
      <c r="J671" s="3">
        <f t="shared" si="87"/>
        <v>30095.06675131779</v>
      </c>
      <c r="K671" s="3">
        <v>0.05</v>
      </c>
      <c r="L671" s="3">
        <f>D671*K671</f>
        <v>10031.68891710593</v>
      </c>
      <c r="M671" s="44">
        <v>0</v>
      </c>
      <c r="N671" s="3">
        <f t="shared" si="85"/>
        <v>170538.7115908008</v>
      </c>
    </row>
    <row r="672" spans="1:14" s="14" customFormat="1" ht="12.75">
      <c r="A672" s="33" t="s">
        <v>551</v>
      </c>
      <c r="B672" s="15" t="s">
        <v>555</v>
      </c>
      <c r="C672" s="13">
        <v>0</v>
      </c>
      <c r="D672" s="9">
        <f>'[1]Calculated Data'!U635</f>
        <v>21124.590982383343</v>
      </c>
      <c r="E672" s="14" t="s">
        <v>14</v>
      </c>
      <c r="F672" s="14" t="s">
        <v>14</v>
      </c>
      <c r="G672" s="14">
        <v>1</v>
      </c>
      <c r="H672" s="14">
        <f t="shared" si="86"/>
        <v>21124.590982383343</v>
      </c>
      <c r="M672" s="13">
        <v>0</v>
      </c>
      <c r="N672" s="14">
        <f t="shared" si="85"/>
        <v>21124.590982383343</v>
      </c>
    </row>
    <row r="673" spans="1:14" s="14" customFormat="1" ht="12.75">
      <c r="A673" s="33" t="s">
        <v>551</v>
      </c>
      <c r="B673" s="15" t="s">
        <v>556</v>
      </c>
      <c r="C673" s="13">
        <v>0</v>
      </c>
      <c r="D673" s="9">
        <f>'[1]Calculated Data'!U636</f>
        <v>170230.9381980809</v>
      </c>
      <c r="G673" s="14">
        <v>0.85</v>
      </c>
      <c r="H673" s="14">
        <f t="shared" si="86"/>
        <v>144696.29746836875</v>
      </c>
      <c r="J673" s="14">
        <f t="shared" si="87"/>
        <v>0</v>
      </c>
      <c r="K673" s="14">
        <v>0.15</v>
      </c>
      <c r="L673" s="14">
        <f aca="true" t="shared" si="90" ref="L673:L683">D673*K673</f>
        <v>25534.640729712133</v>
      </c>
      <c r="M673" s="13">
        <v>0</v>
      </c>
      <c r="N673" s="14">
        <f t="shared" si="85"/>
        <v>170230.93819808087</v>
      </c>
    </row>
    <row r="674" spans="1:14" s="14" customFormat="1" ht="12.75">
      <c r="A674" s="33" t="s">
        <v>551</v>
      </c>
      <c r="B674" s="15" t="s">
        <v>557</v>
      </c>
      <c r="C674" s="13">
        <v>0</v>
      </c>
      <c r="D674" s="9">
        <f>'[1]Calculated Data'!U637</f>
        <v>83905.50475079061</v>
      </c>
      <c r="G674" s="14">
        <v>1</v>
      </c>
      <c r="H674" s="14">
        <f t="shared" si="86"/>
        <v>83905.50475079061</v>
      </c>
      <c r="J674" s="14">
        <f t="shared" si="87"/>
        <v>0</v>
      </c>
      <c r="L674" s="14">
        <f t="shared" si="90"/>
        <v>0</v>
      </c>
      <c r="M674" s="13">
        <v>0</v>
      </c>
      <c r="N674" s="14">
        <f t="shared" si="85"/>
        <v>83905.50475079061</v>
      </c>
    </row>
    <row r="675" spans="1:14" s="14" customFormat="1" ht="12.75">
      <c r="A675" s="33" t="s">
        <v>551</v>
      </c>
      <c r="B675" s="15" t="s">
        <v>399</v>
      </c>
      <c r="C675" s="13">
        <v>0</v>
      </c>
      <c r="D675" s="9">
        <f>'[1]Calculated Data'!U638</f>
        <v>15518.81996547824</v>
      </c>
      <c r="G675" s="14">
        <v>1</v>
      </c>
      <c r="H675" s="14">
        <f t="shared" si="86"/>
        <v>15518.81996547824</v>
      </c>
      <c r="J675" s="14">
        <f t="shared" si="87"/>
        <v>0</v>
      </c>
      <c r="L675" s="14">
        <f t="shared" si="90"/>
        <v>0</v>
      </c>
      <c r="M675" s="13">
        <v>0</v>
      </c>
      <c r="N675" s="14">
        <f t="shared" si="85"/>
        <v>15518.81996547824</v>
      </c>
    </row>
    <row r="676" spans="1:14" s="14" customFormat="1" ht="12.75">
      <c r="A676" s="33" t="s">
        <v>551</v>
      </c>
      <c r="B676" s="15" t="s">
        <v>558</v>
      </c>
      <c r="C676" s="13">
        <v>0</v>
      </c>
      <c r="D676" s="9">
        <f>'[1]Calculated Data'!U639</f>
        <v>200772.78286817676</v>
      </c>
      <c r="G676" s="14">
        <v>0.85</v>
      </c>
      <c r="H676" s="14">
        <f t="shared" si="86"/>
        <v>170656.86543795024</v>
      </c>
      <c r="J676" s="14">
        <f t="shared" si="87"/>
        <v>0</v>
      </c>
      <c r="K676" s="14">
        <v>0.15</v>
      </c>
      <c r="L676" s="14">
        <f t="shared" si="90"/>
        <v>30115.917430226513</v>
      </c>
      <c r="M676" s="13">
        <v>0</v>
      </c>
      <c r="N676" s="14">
        <f t="shared" si="85"/>
        <v>200772.78286817676</v>
      </c>
    </row>
    <row r="677" spans="1:14" s="14" customFormat="1" ht="12.75">
      <c r="A677" s="33" t="s">
        <v>551</v>
      </c>
      <c r="B677" s="15" t="s">
        <v>559</v>
      </c>
      <c r="C677" s="13">
        <v>0</v>
      </c>
      <c r="D677" s="9">
        <f>'[1]Calculated Data'!U640</f>
        <v>23055.77449152888</v>
      </c>
      <c r="G677" s="14">
        <v>1</v>
      </c>
      <c r="H677" s="14">
        <f t="shared" si="86"/>
        <v>23055.77449152888</v>
      </c>
      <c r="J677" s="14">
        <f t="shared" si="87"/>
        <v>0</v>
      </c>
      <c r="L677" s="14">
        <f t="shared" si="90"/>
        <v>0</v>
      </c>
      <c r="M677" s="13">
        <v>0</v>
      </c>
      <c r="N677" s="14">
        <f t="shared" si="85"/>
        <v>23055.77449152888</v>
      </c>
    </row>
    <row r="678" spans="1:14" s="14" customFormat="1" ht="12.75">
      <c r="A678" s="33" t="s">
        <v>551</v>
      </c>
      <c r="B678" s="15" t="s">
        <v>560</v>
      </c>
      <c r="C678" s="13">
        <v>0</v>
      </c>
      <c r="D678" s="9">
        <f>'[1]Calculated Data'!U641</f>
        <v>5843.272688316172</v>
      </c>
      <c r="G678" s="14">
        <v>1</v>
      </c>
      <c r="H678" s="14">
        <f t="shared" si="86"/>
        <v>5843.272688316172</v>
      </c>
      <c r="J678" s="14">
        <f t="shared" si="87"/>
        <v>0</v>
      </c>
      <c r="L678" s="14">
        <f t="shared" si="90"/>
        <v>0</v>
      </c>
      <c r="M678" s="13">
        <v>0</v>
      </c>
      <c r="N678" s="14">
        <f t="shared" si="85"/>
        <v>5843.272688316172</v>
      </c>
    </row>
    <row r="679" spans="1:14" s="14" customFormat="1" ht="12.75">
      <c r="A679" s="33" t="s">
        <v>551</v>
      </c>
      <c r="B679" s="15" t="s">
        <v>561</v>
      </c>
      <c r="C679" s="13">
        <v>0</v>
      </c>
      <c r="D679" s="9">
        <f>'[1]Calculated Data'!U642</f>
        <v>129946.95744044548</v>
      </c>
      <c r="G679" s="14">
        <v>0.8</v>
      </c>
      <c r="H679" s="14">
        <f t="shared" si="86"/>
        <v>103957.56595235638</v>
      </c>
      <c r="J679" s="14">
        <f t="shared" si="87"/>
        <v>0</v>
      </c>
      <c r="K679" s="14">
        <v>0.2</v>
      </c>
      <c r="L679" s="14">
        <f t="shared" si="90"/>
        <v>25989.391488089095</v>
      </c>
      <c r="M679" s="13">
        <v>0</v>
      </c>
      <c r="N679" s="14">
        <f t="shared" si="85"/>
        <v>129946.95744044548</v>
      </c>
    </row>
    <row r="680" spans="1:14" s="14" customFormat="1" ht="12.75">
      <c r="A680" s="33" t="s">
        <v>551</v>
      </c>
      <c r="B680" s="15" t="s">
        <v>562</v>
      </c>
      <c r="C680" s="13">
        <v>0</v>
      </c>
      <c r="D680" s="9">
        <f>'[1]Calculated Data'!U643</f>
        <v>86497.712302269</v>
      </c>
      <c r="G680" s="14">
        <v>1</v>
      </c>
      <c r="H680" s="14">
        <f t="shared" si="86"/>
        <v>86497.712302269</v>
      </c>
      <c r="J680" s="14">
        <f t="shared" si="87"/>
        <v>0</v>
      </c>
      <c r="L680" s="14">
        <f t="shared" si="90"/>
        <v>0</v>
      </c>
      <c r="M680" s="13">
        <v>0</v>
      </c>
      <c r="N680" s="14">
        <f t="shared" si="85"/>
        <v>86497.712302269</v>
      </c>
    </row>
    <row r="681" spans="1:14" s="14" customFormat="1" ht="12.75">
      <c r="A681" s="33" t="s">
        <v>551</v>
      </c>
      <c r="B681" s="15" t="s">
        <v>563</v>
      </c>
      <c r="C681" s="13">
        <v>0</v>
      </c>
      <c r="D681" s="9">
        <f>'[1]Calculated Data'!U644</f>
        <v>93504.38295811694</v>
      </c>
      <c r="G681" s="14">
        <v>1</v>
      </c>
      <c r="H681" s="14">
        <f t="shared" si="86"/>
        <v>93504.38295811694</v>
      </c>
      <c r="J681" s="14">
        <f t="shared" si="87"/>
        <v>0</v>
      </c>
      <c r="L681" s="14">
        <f t="shared" si="90"/>
        <v>0</v>
      </c>
      <c r="M681" s="13">
        <v>0</v>
      </c>
      <c r="N681" s="14">
        <f t="shared" si="85"/>
        <v>93504.38295811694</v>
      </c>
    </row>
    <row r="682" spans="1:14" s="14" customFormat="1" ht="12.75">
      <c r="A682" s="33" t="s">
        <v>551</v>
      </c>
      <c r="B682" s="15" t="s">
        <v>70</v>
      </c>
      <c r="C682" s="13">
        <v>0</v>
      </c>
      <c r="D682" s="9">
        <f>'[1]Calculated Data'!U645</f>
        <v>26308.155042077215</v>
      </c>
      <c r="G682" s="14">
        <v>1</v>
      </c>
      <c r="H682" s="14">
        <f t="shared" si="86"/>
        <v>26308.155042077215</v>
      </c>
      <c r="J682" s="14">
        <f t="shared" si="87"/>
        <v>0</v>
      </c>
      <c r="L682" s="14">
        <f t="shared" si="90"/>
        <v>0</v>
      </c>
      <c r="M682" s="13">
        <v>0</v>
      </c>
      <c r="N682" s="14">
        <f t="shared" si="85"/>
        <v>26308.155042077215</v>
      </c>
    </row>
    <row r="683" spans="1:14" s="14" customFormat="1" ht="12.75">
      <c r="A683" s="33" t="s">
        <v>551</v>
      </c>
      <c r="B683" s="15" t="s">
        <v>74</v>
      </c>
      <c r="C683" s="13">
        <v>0</v>
      </c>
      <c r="D683" s="9">
        <f>'[1]Calculated Data'!U646</f>
        <v>43065.94659796899</v>
      </c>
      <c r="G683" s="14">
        <v>1</v>
      </c>
      <c r="H683" s="14">
        <f t="shared" si="86"/>
        <v>43065.94659796899</v>
      </c>
      <c r="J683" s="14">
        <f t="shared" si="87"/>
        <v>0</v>
      </c>
      <c r="L683" s="14">
        <f t="shared" si="90"/>
        <v>0</v>
      </c>
      <c r="M683" s="13">
        <v>0</v>
      </c>
      <c r="N683" s="14">
        <f t="shared" si="85"/>
        <v>43065.94659796899</v>
      </c>
    </row>
    <row r="684" spans="1:14" s="14" customFormat="1" ht="12.75">
      <c r="A684" s="33" t="s">
        <v>551</v>
      </c>
      <c r="B684" s="15" t="s">
        <v>564</v>
      </c>
      <c r="C684" s="13">
        <v>5760</v>
      </c>
      <c r="D684" s="9" t="str">
        <f>'[1]Calculated Data'!U647</f>
        <v> </v>
      </c>
      <c r="E684" s="14">
        <v>1</v>
      </c>
      <c r="F684" s="14">
        <f>C684</f>
        <v>5760</v>
      </c>
      <c r="M684" s="13">
        <v>0</v>
      </c>
      <c r="N684" s="14">
        <f t="shared" si="85"/>
        <v>5760</v>
      </c>
    </row>
    <row r="685" spans="1:14" s="14" customFormat="1" ht="12.75">
      <c r="A685" s="33" t="s">
        <v>551</v>
      </c>
      <c r="B685" s="15" t="s">
        <v>565</v>
      </c>
      <c r="C685" s="13">
        <v>0</v>
      </c>
      <c r="D685" s="9">
        <f>'[1]Calculated Data'!U648</f>
        <v>60635.10425379287</v>
      </c>
      <c r="G685" s="14">
        <v>1</v>
      </c>
      <c r="H685" s="14">
        <f>D685*G685</f>
        <v>60635.10425379287</v>
      </c>
      <c r="J685" s="14">
        <f t="shared" si="87"/>
        <v>0</v>
      </c>
      <c r="L685" s="14">
        <f>D685*K685</f>
        <v>0</v>
      </c>
      <c r="M685" s="13">
        <v>0</v>
      </c>
      <c r="N685" s="14">
        <f t="shared" si="85"/>
        <v>60635.10425379287</v>
      </c>
    </row>
    <row r="686" spans="1:14" s="14" customFormat="1" ht="12.75">
      <c r="A686" s="33" t="s">
        <v>551</v>
      </c>
      <c r="B686" s="15" t="s">
        <v>265</v>
      </c>
      <c r="C686" s="13">
        <v>0</v>
      </c>
      <c r="D686" s="9">
        <f>'[1]Calculated Data'!U649</f>
        <v>28764.9607645668</v>
      </c>
      <c r="G686" s="14">
        <v>1</v>
      </c>
      <c r="H686" s="14">
        <f>D686*G686</f>
        <v>28764.9607645668</v>
      </c>
      <c r="J686" s="14">
        <f t="shared" si="87"/>
        <v>0</v>
      </c>
      <c r="L686" s="14">
        <f>D686*K686</f>
        <v>0</v>
      </c>
      <c r="M686" s="13">
        <v>0</v>
      </c>
      <c r="N686" s="14">
        <f t="shared" si="85"/>
        <v>28764.9607645668</v>
      </c>
    </row>
    <row r="687" spans="1:14" s="14" customFormat="1" ht="12.75">
      <c r="A687" s="33" t="s">
        <v>551</v>
      </c>
      <c r="B687" s="15" t="s">
        <v>566</v>
      </c>
      <c r="C687" s="13">
        <v>0</v>
      </c>
      <c r="D687" s="9">
        <f>'[1]Calculated Data'!U650</f>
        <v>3081.8547134161267</v>
      </c>
      <c r="G687" s="14">
        <v>1</v>
      </c>
      <c r="H687" s="14">
        <f>D687*G687</f>
        <v>3081.8547134161267</v>
      </c>
      <c r="J687" s="14">
        <f t="shared" si="87"/>
        <v>0</v>
      </c>
      <c r="L687" s="14">
        <f>D687*K687</f>
        <v>0</v>
      </c>
      <c r="M687" s="13">
        <v>0</v>
      </c>
      <c r="N687" s="14">
        <f t="shared" si="85"/>
        <v>3081.8547134161267</v>
      </c>
    </row>
    <row r="688" spans="1:14" s="14" customFormat="1" ht="12.75">
      <c r="A688" s="33" t="s">
        <v>551</v>
      </c>
      <c r="B688" s="15" t="s">
        <v>567</v>
      </c>
      <c r="C688" s="13">
        <v>0</v>
      </c>
      <c r="D688" s="9">
        <f>'[1]Calculated Data'!U651</f>
        <v>106073.52881596141</v>
      </c>
      <c r="G688" s="14">
        <v>0.85</v>
      </c>
      <c r="H688" s="14">
        <f>D688*G688</f>
        <v>90162.4994935672</v>
      </c>
      <c r="I688" s="14">
        <v>0.15</v>
      </c>
      <c r="J688" s="14">
        <f t="shared" si="87"/>
        <v>15911.029322394212</v>
      </c>
      <c r="L688" s="14">
        <f>D688*K688</f>
        <v>0</v>
      </c>
      <c r="M688" s="13">
        <v>0</v>
      </c>
      <c r="N688" s="14">
        <f t="shared" si="85"/>
        <v>90162.4994935672</v>
      </c>
    </row>
    <row r="689" spans="1:14" s="14" customFormat="1" ht="12.75">
      <c r="A689" s="33" t="s">
        <v>551</v>
      </c>
      <c r="B689" s="15" t="s">
        <v>568</v>
      </c>
      <c r="C689" s="13">
        <v>40614</v>
      </c>
      <c r="D689" s="9" t="str">
        <f>'[1]Calculated Data'!U652</f>
        <v> </v>
      </c>
      <c r="E689" s="14">
        <v>1</v>
      </c>
      <c r="F689" s="14">
        <f>C689</f>
        <v>40614</v>
      </c>
      <c r="M689" s="13">
        <v>0</v>
      </c>
      <c r="N689" s="14">
        <f t="shared" si="85"/>
        <v>40614</v>
      </c>
    </row>
    <row r="690" spans="1:14" s="14" customFormat="1" ht="12.75">
      <c r="A690" s="33" t="s">
        <v>551</v>
      </c>
      <c r="B690" s="15" t="s">
        <v>81</v>
      </c>
      <c r="C690" s="13">
        <v>0</v>
      </c>
      <c r="D690" s="9">
        <f>'[1]Calculated Data'!U653</f>
        <v>79202.1000930488</v>
      </c>
      <c r="G690" s="14">
        <v>1</v>
      </c>
      <c r="H690" s="14">
        <f>D690*G690</f>
        <v>79202.1000930488</v>
      </c>
      <c r="J690" s="14">
        <f t="shared" si="87"/>
        <v>0</v>
      </c>
      <c r="L690" s="14">
        <f>D690*K690</f>
        <v>0</v>
      </c>
      <c r="M690" s="13">
        <v>0</v>
      </c>
      <c r="N690" s="14">
        <f t="shared" si="85"/>
        <v>79202.1000930488</v>
      </c>
    </row>
    <row r="691" spans="1:14" s="14" customFormat="1" ht="12.75">
      <c r="A691" s="33" t="s">
        <v>551</v>
      </c>
      <c r="B691" s="15" t="s">
        <v>569</v>
      </c>
      <c r="C691" s="13">
        <v>22089</v>
      </c>
      <c r="D691" s="9" t="str">
        <f>'[1]Calculated Data'!U654</f>
        <v> </v>
      </c>
      <c r="E691" s="51">
        <v>1</v>
      </c>
      <c r="F691" s="51">
        <f>C691</f>
        <v>22089</v>
      </c>
      <c r="G691" s="49"/>
      <c r="H691" s="49"/>
      <c r="M691" s="13">
        <v>0</v>
      </c>
      <c r="N691" s="14">
        <f t="shared" si="85"/>
        <v>22089</v>
      </c>
    </row>
    <row r="692" spans="1:14" s="14" customFormat="1" ht="12.75">
      <c r="A692" s="33" t="s">
        <v>551</v>
      </c>
      <c r="B692" s="15" t="s">
        <v>570</v>
      </c>
      <c r="C692" s="13">
        <v>0</v>
      </c>
      <c r="D692" s="9">
        <f>'[1]Calculated Data'!U655</f>
        <v>154437.24946411038</v>
      </c>
      <c r="E692" s="32"/>
      <c r="F692" s="32"/>
      <c r="G692" s="32">
        <v>0.84</v>
      </c>
      <c r="H692" s="14">
        <f>D692*G692</f>
        <v>129727.28954985272</v>
      </c>
      <c r="I692" s="14">
        <v>0.09</v>
      </c>
      <c r="J692" s="14">
        <f t="shared" si="87"/>
        <v>13899.352451769933</v>
      </c>
      <c r="K692" s="14">
        <v>0.07</v>
      </c>
      <c r="L692" s="14">
        <f>D692*K692</f>
        <v>10810.607462487727</v>
      </c>
      <c r="M692" s="13">
        <v>0</v>
      </c>
      <c r="N692" s="14">
        <f t="shared" si="85"/>
        <v>140537.89701234046</v>
      </c>
    </row>
    <row r="693" spans="1:14" s="14" customFormat="1" ht="12.75">
      <c r="A693" s="33" t="s">
        <v>551</v>
      </c>
      <c r="B693" s="15" t="s">
        <v>571</v>
      </c>
      <c r="C693" s="13">
        <v>0</v>
      </c>
      <c r="D693" s="9">
        <f>'[1]Calculated Data'!U656</f>
        <v>17049.564656106977</v>
      </c>
      <c r="E693" s="32"/>
      <c r="F693" s="32"/>
      <c r="G693" s="32">
        <v>1</v>
      </c>
      <c r="H693" s="14">
        <f>D693*G693</f>
        <v>17049.564656106977</v>
      </c>
      <c r="I693" s="49"/>
      <c r="J693" s="14">
        <f t="shared" si="87"/>
        <v>0</v>
      </c>
      <c r="L693" s="14">
        <f>D693*K693</f>
        <v>0</v>
      </c>
      <c r="M693" s="13">
        <v>0</v>
      </c>
      <c r="N693" s="14">
        <f t="shared" si="85"/>
        <v>17049.564656106977</v>
      </c>
    </row>
    <row r="694" spans="1:14" s="14" customFormat="1" ht="12.75">
      <c r="A694" s="33" t="s">
        <v>551</v>
      </c>
      <c r="B694" s="15" t="s">
        <v>482</v>
      </c>
      <c r="C694" s="13">
        <v>1827</v>
      </c>
      <c r="D694" s="9" t="str">
        <f>'[1]Calculated Data'!U657</f>
        <v> </v>
      </c>
      <c r="E694" s="32">
        <v>1</v>
      </c>
      <c r="F694" s="32">
        <f>C694</f>
        <v>1827</v>
      </c>
      <c r="G694" s="32"/>
      <c r="H694" s="32"/>
      <c r="I694" s="32"/>
      <c r="J694" s="32"/>
      <c r="M694" s="13">
        <v>0</v>
      </c>
      <c r="N694" s="14">
        <f t="shared" si="85"/>
        <v>1827</v>
      </c>
    </row>
    <row r="695" spans="1:14" s="14" customFormat="1" ht="12.75">
      <c r="A695" s="33" t="s">
        <v>551</v>
      </c>
      <c r="B695" s="15" t="s">
        <v>86</v>
      </c>
      <c r="C695" s="13">
        <v>0</v>
      </c>
      <c r="D695" s="9">
        <f>'[1]Calculated Data'!U658</f>
        <v>34736.11330446058</v>
      </c>
      <c r="E695" s="32"/>
      <c r="F695" s="32"/>
      <c r="G695" s="32">
        <v>1</v>
      </c>
      <c r="H695" s="14">
        <f>D695*G695</f>
        <v>34736.11330446058</v>
      </c>
      <c r="I695" s="32"/>
      <c r="J695" s="14">
        <f t="shared" si="87"/>
        <v>0</v>
      </c>
      <c r="L695" s="14">
        <f>D695*K695</f>
        <v>0</v>
      </c>
      <c r="M695" s="13">
        <v>0</v>
      </c>
      <c r="N695" s="14">
        <f t="shared" si="85"/>
        <v>34736.11330446058</v>
      </c>
    </row>
    <row r="696" spans="1:14" s="14" customFormat="1" ht="12.75">
      <c r="A696" s="33" t="s">
        <v>551</v>
      </c>
      <c r="B696" s="15" t="s">
        <v>572</v>
      </c>
      <c r="C696" s="13">
        <v>0</v>
      </c>
      <c r="D696" s="9">
        <f>'[1]Calculated Data'!U659</f>
        <v>72244.375392919</v>
      </c>
      <c r="E696" s="32"/>
      <c r="F696" s="32"/>
      <c r="G696" s="32">
        <v>1</v>
      </c>
      <c r="H696" s="14">
        <f>D696*G696</f>
        <v>72244.375392919</v>
      </c>
      <c r="I696" s="32"/>
      <c r="J696" s="14">
        <f t="shared" si="87"/>
        <v>0</v>
      </c>
      <c r="L696" s="14">
        <f>D696*K696</f>
        <v>0</v>
      </c>
      <c r="M696" s="13">
        <v>0</v>
      </c>
      <c r="N696" s="14">
        <f t="shared" si="85"/>
        <v>72244.375392919</v>
      </c>
    </row>
    <row r="697" spans="1:14" s="14" customFormat="1" ht="12.75">
      <c r="A697" s="33" t="s">
        <v>551</v>
      </c>
      <c r="B697" s="15" t="s">
        <v>573</v>
      </c>
      <c r="C697" s="13">
        <v>0</v>
      </c>
      <c r="D697" s="9">
        <f>'[1]Calculated Data'!U660</f>
        <v>113096.7158805372</v>
      </c>
      <c r="E697" s="14" t="s">
        <v>14</v>
      </c>
      <c r="F697" s="14" t="s">
        <v>14</v>
      </c>
      <c r="G697" s="14">
        <v>0.85</v>
      </c>
      <c r="H697" s="14">
        <f>D697*G697</f>
        <v>96132.20849845662</v>
      </c>
      <c r="I697" s="32"/>
      <c r="J697" s="32"/>
      <c r="M697" s="13">
        <v>0</v>
      </c>
      <c r="N697" s="14">
        <f t="shared" si="85"/>
        <v>96132.20849845662</v>
      </c>
    </row>
    <row r="698" spans="1:14" s="12" customFormat="1" ht="12.75">
      <c r="A698" s="12" t="s">
        <v>551</v>
      </c>
      <c r="B698" s="18" t="s">
        <v>32</v>
      </c>
      <c r="C698" s="12">
        <f>SUM(C668:C697)</f>
        <v>70290</v>
      </c>
      <c r="D698" s="11"/>
      <c r="H698" s="12">
        <f>SUM(H668:H697)</f>
        <v>2147326.365590023</v>
      </c>
      <c r="I698" s="21"/>
      <c r="J698" s="21">
        <f>SUM(J668:J697)</f>
        <v>115420.57781097168</v>
      </c>
      <c r="L698" s="12">
        <f>SUM(L668:L697)</f>
        <v>145252.12560540263</v>
      </c>
      <c r="M698" s="10">
        <v>0</v>
      </c>
      <c r="N698" s="12">
        <f t="shared" si="85"/>
        <v>2362868.4911954254</v>
      </c>
    </row>
    <row r="699" spans="1:14" ht="12.75">
      <c r="A699" s="33" t="s">
        <v>574</v>
      </c>
      <c r="B699" s="16" t="s">
        <v>575</v>
      </c>
      <c r="C699" s="8">
        <v>0</v>
      </c>
      <c r="D699" s="9" t="e">
        <f>'[2]Sheet1'!F663</f>
        <v>#REF!</v>
      </c>
      <c r="G699" s="20">
        <v>0.85</v>
      </c>
      <c r="H699" s="3">
        <v>114182</v>
      </c>
      <c r="I699" s="3">
        <v>0.15</v>
      </c>
      <c r="J699" s="3" t="e">
        <f t="shared" si="87"/>
        <v>#REF!</v>
      </c>
      <c r="K699" s="3"/>
      <c r="L699" s="3">
        <v>0</v>
      </c>
      <c r="M699" s="44">
        <v>0</v>
      </c>
      <c r="N699" s="3">
        <f t="shared" si="85"/>
        <v>114182</v>
      </c>
    </row>
    <row r="700" spans="1:14" ht="12.75">
      <c r="A700" s="33" t="s">
        <v>574</v>
      </c>
      <c r="B700" s="16" t="s">
        <v>576</v>
      </c>
      <c r="C700" s="8">
        <v>0</v>
      </c>
      <c r="D700" s="9" t="e">
        <f>'[2]Sheet1'!F664</f>
        <v>#REF!</v>
      </c>
      <c r="G700" s="3">
        <v>0.85</v>
      </c>
      <c r="H700" s="3">
        <v>2203133</v>
      </c>
      <c r="I700" s="3">
        <v>0.095</v>
      </c>
      <c r="J700" s="3" t="e">
        <f t="shared" si="87"/>
        <v>#REF!</v>
      </c>
      <c r="K700" s="3">
        <v>0.055</v>
      </c>
      <c r="L700" s="3">
        <v>142556</v>
      </c>
      <c r="M700" s="44">
        <v>0</v>
      </c>
      <c r="N700" s="3">
        <f t="shared" si="85"/>
        <v>2345689</v>
      </c>
    </row>
    <row r="701" spans="1:14" ht="12.75">
      <c r="A701" s="33" t="s">
        <v>574</v>
      </c>
      <c r="B701" s="16" t="s">
        <v>577</v>
      </c>
      <c r="C701" s="8">
        <v>0</v>
      </c>
      <c r="D701" s="9" t="e">
        <f>'[2]Sheet1'!F665</f>
        <v>#REF!</v>
      </c>
      <c r="G701" s="3">
        <v>0.85</v>
      </c>
      <c r="H701" s="3">
        <v>1912299</v>
      </c>
      <c r="I701" s="3">
        <v>0.14</v>
      </c>
      <c r="J701" s="3" t="e">
        <f t="shared" si="87"/>
        <v>#REF!</v>
      </c>
      <c r="K701" s="3">
        <v>0.01</v>
      </c>
      <c r="L701" s="3">
        <v>22498</v>
      </c>
      <c r="M701" s="44">
        <v>0</v>
      </c>
      <c r="N701" s="3">
        <f t="shared" si="85"/>
        <v>1934797</v>
      </c>
    </row>
    <row r="702" spans="1:14" ht="12.75">
      <c r="A702" s="33" t="s">
        <v>574</v>
      </c>
      <c r="B702" s="16" t="s">
        <v>225</v>
      </c>
      <c r="C702" s="8">
        <v>0</v>
      </c>
      <c r="D702" s="9" t="e">
        <f>'[2]Sheet1'!F666</f>
        <v>#REF!</v>
      </c>
      <c r="G702" s="3">
        <v>1</v>
      </c>
      <c r="H702" s="3">
        <v>14212</v>
      </c>
      <c r="J702" s="3" t="e">
        <f t="shared" si="87"/>
        <v>#REF!</v>
      </c>
      <c r="K702" s="3"/>
      <c r="L702" s="3">
        <v>0</v>
      </c>
      <c r="M702" s="44">
        <v>0</v>
      </c>
      <c r="N702" s="3">
        <f t="shared" si="85"/>
        <v>14212</v>
      </c>
    </row>
    <row r="703" spans="1:14" ht="12.75">
      <c r="A703" s="33" t="s">
        <v>574</v>
      </c>
      <c r="B703" s="16" t="s">
        <v>173</v>
      </c>
      <c r="C703" s="8">
        <v>0</v>
      </c>
      <c r="D703" s="9" t="e">
        <f>'[2]Sheet1'!F667</f>
        <v>#REF!</v>
      </c>
      <c r="G703" s="3">
        <v>0.85</v>
      </c>
      <c r="H703" s="3">
        <v>338492</v>
      </c>
      <c r="I703" s="3">
        <v>0.15</v>
      </c>
      <c r="J703" s="3" t="e">
        <f t="shared" si="87"/>
        <v>#REF!</v>
      </c>
      <c r="K703" s="3"/>
      <c r="L703" s="3">
        <v>0</v>
      </c>
      <c r="M703" s="44">
        <v>0</v>
      </c>
      <c r="N703" s="3">
        <f t="shared" si="85"/>
        <v>338492</v>
      </c>
    </row>
    <row r="704" spans="1:14" ht="12.75">
      <c r="A704" s="33" t="s">
        <v>574</v>
      </c>
      <c r="B704" s="16" t="s">
        <v>578</v>
      </c>
      <c r="C704" s="8">
        <v>0</v>
      </c>
      <c r="D704" s="9" t="e">
        <f>'[2]Sheet1'!F668</f>
        <v>#REF!</v>
      </c>
      <c r="G704" s="3">
        <v>0.85</v>
      </c>
      <c r="H704" s="3">
        <v>339898</v>
      </c>
      <c r="I704" s="3">
        <v>0.08</v>
      </c>
      <c r="J704" s="3" t="e">
        <f t="shared" si="87"/>
        <v>#REF!</v>
      </c>
      <c r="K704" s="3">
        <v>0.07</v>
      </c>
      <c r="L704" s="3">
        <v>27992</v>
      </c>
      <c r="M704" s="44">
        <v>0</v>
      </c>
      <c r="N704" s="3">
        <f t="shared" si="85"/>
        <v>367890</v>
      </c>
    </row>
    <row r="705" spans="1:14" ht="12.75">
      <c r="A705" s="33" t="s">
        <v>574</v>
      </c>
      <c r="B705" s="16" t="s">
        <v>139</v>
      </c>
      <c r="C705" s="8">
        <v>0</v>
      </c>
      <c r="D705" s="9" t="e">
        <f>'[2]Sheet1'!F669</f>
        <v>#REF!</v>
      </c>
      <c r="G705" s="3">
        <v>1</v>
      </c>
      <c r="H705" s="3">
        <v>0</v>
      </c>
      <c r="J705" s="3" t="e">
        <f t="shared" si="87"/>
        <v>#REF!</v>
      </c>
      <c r="K705" s="3"/>
      <c r="L705" s="3">
        <v>0</v>
      </c>
      <c r="M705" s="44">
        <v>0</v>
      </c>
      <c r="N705" s="3">
        <f t="shared" si="85"/>
        <v>0</v>
      </c>
    </row>
    <row r="706" spans="1:14" ht="12.75">
      <c r="A706" s="33" t="s">
        <v>574</v>
      </c>
      <c r="B706" s="16" t="s">
        <v>579</v>
      </c>
      <c r="C706" s="8">
        <v>0</v>
      </c>
      <c r="D706" s="9" t="e">
        <f>'[2]Sheet1'!F670</f>
        <v>#REF!</v>
      </c>
      <c r="G706" s="3">
        <v>0.85</v>
      </c>
      <c r="H706" s="3">
        <v>746237</v>
      </c>
      <c r="I706" s="3">
        <v>0.08</v>
      </c>
      <c r="J706" s="3" t="e">
        <f t="shared" si="87"/>
        <v>#REF!</v>
      </c>
      <c r="K706" s="3">
        <v>0.07</v>
      </c>
      <c r="L706" s="3">
        <v>61455</v>
      </c>
      <c r="M706" s="44">
        <v>0</v>
      </c>
      <c r="N706" s="3">
        <f t="shared" si="85"/>
        <v>807692</v>
      </c>
    </row>
    <row r="707" spans="1:14" ht="12.75">
      <c r="A707" s="33" t="s">
        <v>574</v>
      </c>
      <c r="B707" s="16" t="s">
        <v>143</v>
      </c>
      <c r="C707" s="8">
        <v>0</v>
      </c>
      <c r="D707" s="9" t="e">
        <f>'[2]Sheet1'!F671</f>
        <v>#REF!</v>
      </c>
      <c r="G707" s="3">
        <v>0.8</v>
      </c>
      <c r="H707" s="3">
        <v>190712</v>
      </c>
      <c r="I707" s="3">
        <v>0.2</v>
      </c>
      <c r="J707" s="3" t="e">
        <f t="shared" si="87"/>
        <v>#REF!</v>
      </c>
      <c r="K707" s="3"/>
      <c r="L707" s="3">
        <v>0</v>
      </c>
      <c r="M707" s="44">
        <v>0</v>
      </c>
      <c r="N707" s="3">
        <f t="shared" si="85"/>
        <v>190712</v>
      </c>
    </row>
    <row r="708" spans="1:14" ht="12.75">
      <c r="A708" s="33" t="s">
        <v>574</v>
      </c>
      <c r="B708" s="16" t="s">
        <v>580</v>
      </c>
      <c r="C708" s="8">
        <v>0</v>
      </c>
      <c r="D708" s="9" t="e">
        <f>'[2]Sheet1'!F672</f>
        <v>#REF!</v>
      </c>
      <c r="G708" s="3">
        <v>0.8</v>
      </c>
      <c r="H708" s="3">
        <v>530396</v>
      </c>
      <c r="I708" s="3">
        <v>0.17</v>
      </c>
      <c r="J708" s="3" t="e">
        <f t="shared" si="87"/>
        <v>#REF!</v>
      </c>
      <c r="K708" s="3">
        <v>0.03</v>
      </c>
      <c r="L708" s="3">
        <v>19890</v>
      </c>
      <c r="M708" s="44">
        <v>27502</v>
      </c>
      <c r="N708" s="3">
        <f aca="true" t="shared" si="91" ref="N708:N771">C708+H708+L708+M708</f>
        <v>577788</v>
      </c>
    </row>
    <row r="709" spans="1:14" ht="12.75">
      <c r="A709" s="33" t="s">
        <v>574</v>
      </c>
      <c r="B709" s="16" t="s">
        <v>150</v>
      </c>
      <c r="C709" s="8">
        <v>0</v>
      </c>
      <c r="D709" s="9" t="e">
        <f>'[2]Sheet1'!F673</f>
        <v>#REF!</v>
      </c>
      <c r="G709" s="3">
        <v>0.85</v>
      </c>
      <c r="H709" s="3">
        <v>2579188</v>
      </c>
      <c r="I709" s="3">
        <v>0.15</v>
      </c>
      <c r="J709" s="3" t="e">
        <f t="shared" si="87"/>
        <v>#REF!</v>
      </c>
      <c r="K709" s="3"/>
      <c r="L709" s="3">
        <v>0</v>
      </c>
      <c r="M709" s="44">
        <v>0</v>
      </c>
      <c r="N709" s="3">
        <f t="shared" si="91"/>
        <v>2579188</v>
      </c>
    </row>
    <row r="710" spans="1:14" ht="12.75">
      <c r="A710" s="33" t="s">
        <v>574</v>
      </c>
      <c r="B710" s="16" t="s">
        <v>581</v>
      </c>
      <c r="C710" s="8">
        <v>0</v>
      </c>
      <c r="D710" s="9" t="e">
        <f>'[2]Sheet1'!F674</f>
        <v>#REF!</v>
      </c>
      <c r="G710" s="3">
        <v>0.85</v>
      </c>
      <c r="H710" s="3">
        <v>1785127</v>
      </c>
      <c r="I710" s="3">
        <v>0.08</v>
      </c>
      <c r="J710" s="3" t="e">
        <f t="shared" si="87"/>
        <v>#REF!</v>
      </c>
      <c r="K710" s="3">
        <v>0.07</v>
      </c>
      <c r="L710" s="3">
        <v>147010</v>
      </c>
      <c r="M710" s="44">
        <v>0</v>
      </c>
      <c r="N710" s="3">
        <f t="shared" si="91"/>
        <v>1932137</v>
      </c>
    </row>
    <row r="711" spans="1:14" ht="12.75">
      <c r="A711" s="33" t="s">
        <v>574</v>
      </c>
      <c r="B711" s="16" t="s">
        <v>582</v>
      </c>
      <c r="C711" s="8">
        <v>0</v>
      </c>
      <c r="D711" s="9" t="e">
        <f>'[2]Sheet1'!F675</f>
        <v>#REF!</v>
      </c>
      <c r="G711" s="3">
        <v>0.8</v>
      </c>
      <c r="H711" s="3">
        <v>785899</v>
      </c>
      <c r="I711" s="3">
        <v>0.2</v>
      </c>
      <c r="J711" s="3" t="e">
        <f t="shared" si="87"/>
        <v>#REF!</v>
      </c>
      <c r="K711" s="3"/>
      <c r="L711" s="3">
        <v>0</v>
      </c>
      <c r="M711" s="44">
        <v>0</v>
      </c>
      <c r="N711" s="3">
        <f t="shared" si="91"/>
        <v>785899</v>
      </c>
    </row>
    <row r="712" spans="1:14" ht="12.75">
      <c r="A712" s="33" t="s">
        <v>574</v>
      </c>
      <c r="B712" s="16" t="s">
        <v>583</v>
      </c>
      <c r="C712" s="8">
        <v>0</v>
      </c>
      <c r="D712" s="9" t="e">
        <f>'[2]Sheet1'!F676</f>
        <v>#REF!</v>
      </c>
      <c r="G712" s="3">
        <v>0.85</v>
      </c>
      <c r="H712" s="3">
        <v>137267</v>
      </c>
      <c r="I712" s="3">
        <v>0.15</v>
      </c>
      <c r="J712" s="3" t="e">
        <f t="shared" si="87"/>
        <v>#REF!</v>
      </c>
      <c r="K712" s="3"/>
      <c r="L712" s="3">
        <v>0</v>
      </c>
      <c r="M712" s="44">
        <v>0</v>
      </c>
      <c r="N712" s="3">
        <f t="shared" si="91"/>
        <v>137267</v>
      </c>
    </row>
    <row r="713" spans="1:14" ht="12.75">
      <c r="A713" s="33" t="s">
        <v>574</v>
      </c>
      <c r="B713" s="16" t="s">
        <v>233</v>
      </c>
      <c r="C713" s="8">
        <v>0</v>
      </c>
      <c r="D713" s="9" t="e">
        <f>'[2]Sheet1'!F677</f>
        <v>#REF!</v>
      </c>
      <c r="G713" s="3">
        <v>0.85</v>
      </c>
      <c r="H713" s="3">
        <v>4210832</v>
      </c>
      <c r="I713" s="3">
        <v>0.11</v>
      </c>
      <c r="J713" s="3" t="e">
        <f t="shared" si="87"/>
        <v>#REF!</v>
      </c>
      <c r="K713" s="3">
        <v>0.04</v>
      </c>
      <c r="L713" s="3">
        <v>198157</v>
      </c>
      <c r="M713" s="44">
        <v>0</v>
      </c>
      <c r="N713" s="3">
        <f t="shared" si="91"/>
        <v>4408989</v>
      </c>
    </row>
    <row r="714" spans="1:14" ht="12.75">
      <c r="A714" s="33" t="s">
        <v>574</v>
      </c>
      <c r="B714" s="16" t="s">
        <v>300</v>
      </c>
      <c r="C714" s="8">
        <v>0</v>
      </c>
      <c r="D714" s="9" t="e">
        <f>'[2]Sheet1'!F678</f>
        <v>#REF!</v>
      </c>
      <c r="G714" s="3">
        <v>0.8</v>
      </c>
      <c r="H714" s="3">
        <v>570968</v>
      </c>
      <c r="I714" s="3">
        <v>0.13</v>
      </c>
      <c r="J714" s="3" t="e">
        <f t="shared" si="87"/>
        <v>#REF!</v>
      </c>
      <c r="K714" s="3">
        <v>0.07</v>
      </c>
      <c r="L714" s="3">
        <v>49960</v>
      </c>
      <c r="M714" s="44">
        <v>0</v>
      </c>
      <c r="N714" s="3">
        <f t="shared" si="91"/>
        <v>620928</v>
      </c>
    </row>
    <row r="715" spans="1:14" ht="12.75">
      <c r="A715" s="33" t="s">
        <v>574</v>
      </c>
      <c r="B715" s="16" t="s">
        <v>584</v>
      </c>
      <c r="C715" s="8">
        <v>0</v>
      </c>
      <c r="D715" s="9" t="e">
        <f>'[2]Sheet1'!F679</f>
        <v>#REF!</v>
      </c>
      <c r="G715" s="3">
        <v>0.85</v>
      </c>
      <c r="H715" s="3">
        <v>1756168</v>
      </c>
      <c r="I715" s="3">
        <v>0.12</v>
      </c>
      <c r="J715" s="3" t="e">
        <f t="shared" si="87"/>
        <v>#REF!</v>
      </c>
      <c r="K715" s="3">
        <v>0.03</v>
      </c>
      <c r="L715" s="3">
        <v>61982</v>
      </c>
      <c r="M715" s="44">
        <v>0</v>
      </c>
      <c r="N715" s="3">
        <f t="shared" si="91"/>
        <v>1818150</v>
      </c>
    </row>
    <row r="716" spans="1:14" ht="12.75">
      <c r="A716" s="33" t="s">
        <v>574</v>
      </c>
      <c r="B716" s="16" t="s">
        <v>585</v>
      </c>
      <c r="C716" s="8">
        <v>0</v>
      </c>
      <c r="D716" s="9" t="e">
        <f>'[2]Sheet1'!F680</f>
        <v>#REF!</v>
      </c>
      <c r="G716" s="3">
        <v>0.85</v>
      </c>
      <c r="H716" s="3">
        <v>920240</v>
      </c>
      <c r="I716" s="3">
        <v>0.15</v>
      </c>
      <c r="J716" s="3" t="e">
        <f aca="true" t="shared" si="92" ref="J716:J746">D716*I716</f>
        <v>#REF!</v>
      </c>
      <c r="K716" s="3"/>
      <c r="L716" s="3">
        <v>0</v>
      </c>
      <c r="M716" s="44">
        <v>0</v>
      </c>
      <c r="N716" s="3">
        <f t="shared" si="91"/>
        <v>920240</v>
      </c>
    </row>
    <row r="717" spans="1:14" ht="12.75">
      <c r="A717" s="33" t="s">
        <v>574</v>
      </c>
      <c r="B717" s="16" t="s">
        <v>586</v>
      </c>
      <c r="C717" s="8">
        <v>0</v>
      </c>
      <c r="D717" s="9" t="e">
        <f>'[2]Sheet1'!F681</f>
        <v>#REF!</v>
      </c>
      <c r="G717" s="3">
        <v>0.85</v>
      </c>
      <c r="H717" s="3">
        <v>643970</v>
      </c>
      <c r="I717" s="3">
        <v>0.08</v>
      </c>
      <c r="J717" s="3" t="e">
        <f t="shared" si="92"/>
        <v>#REF!</v>
      </c>
      <c r="K717" s="3">
        <v>0.07</v>
      </c>
      <c r="L717" s="3">
        <v>53033</v>
      </c>
      <c r="M717" s="44">
        <v>0</v>
      </c>
      <c r="N717" s="3">
        <f t="shared" si="91"/>
        <v>697003</v>
      </c>
    </row>
    <row r="718" spans="1:14" ht="12.75">
      <c r="A718" s="33" t="s">
        <v>574</v>
      </c>
      <c r="B718" s="16" t="s">
        <v>587</v>
      </c>
      <c r="C718" s="8">
        <v>0</v>
      </c>
      <c r="D718" s="9" t="e">
        <f>'[2]Sheet1'!F682</f>
        <v>#REF!</v>
      </c>
      <c r="G718" s="3">
        <v>0.85</v>
      </c>
      <c r="H718" s="3">
        <v>1036987</v>
      </c>
      <c r="I718" s="3">
        <v>0.08</v>
      </c>
      <c r="J718" s="3" t="e">
        <f t="shared" si="92"/>
        <v>#REF!</v>
      </c>
      <c r="K718" s="3">
        <v>0.07</v>
      </c>
      <c r="L718" s="3">
        <v>85399</v>
      </c>
      <c r="M718" s="44">
        <v>0</v>
      </c>
      <c r="N718" s="3">
        <f t="shared" si="91"/>
        <v>1122386</v>
      </c>
    </row>
    <row r="719" spans="1:14" s="14" customFormat="1" ht="12.75">
      <c r="A719" s="33" t="s">
        <v>574</v>
      </c>
      <c r="B719" s="15" t="s">
        <v>588</v>
      </c>
      <c r="C719" s="13">
        <v>0</v>
      </c>
      <c r="D719" s="9" t="e">
        <f>'[2]Sheet1'!F683</f>
        <v>#REF!</v>
      </c>
      <c r="G719" s="14">
        <v>0.85</v>
      </c>
      <c r="H719" s="14">
        <v>8688254</v>
      </c>
      <c r="I719" s="14">
        <v>0.11</v>
      </c>
      <c r="J719" s="14" t="e">
        <f t="shared" si="92"/>
        <v>#REF!</v>
      </c>
      <c r="K719" s="14">
        <v>0.04</v>
      </c>
      <c r="L719" s="14">
        <v>408859</v>
      </c>
      <c r="M719" s="13">
        <v>0</v>
      </c>
      <c r="N719" s="14">
        <f t="shared" si="91"/>
        <v>9097113</v>
      </c>
    </row>
    <row r="720" spans="1:14" ht="12.75">
      <c r="A720" s="33" t="s">
        <v>574</v>
      </c>
      <c r="B720" s="16" t="s">
        <v>589</v>
      </c>
      <c r="C720" s="8">
        <v>0</v>
      </c>
      <c r="D720" s="9" t="e">
        <f>'[2]Sheet1'!F684</f>
        <v>#REF!</v>
      </c>
      <c r="G720" s="3">
        <v>0.85</v>
      </c>
      <c r="H720" s="3">
        <v>1801593</v>
      </c>
      <c r="I720" s="3">
        <v>0.08</v>
      </c>
      <c r="J720" s="3" t="e">
        <f t="shared" si="92"/>
        <v>#REF!</v>
      </c>
      <c r="K720" s="3">
        <v>0.07</v>
      </c>
      <c r="L720" s="3">
        <v>148366</v>
      </c>
      <c r="M720" s="44">
        <v>0</v>
      </c>
      <c r="N720" s="3">
        <f t="shared" si="91"/>
        <v>1949959</v>
      </c>
    </row>
    <row r="721" spans="1:14" ht="12.75">
      <c r="A721" s="33" t="s">
        <v>574</v>
      </c>
      <c r="B721" s="16" t="s">
        <v>590</v>
      </c>
      <c r="C721" s="8">
        <v>0</v>
      </c>
      <c r="D721" s="9" t="e">
        <f>'[2]Sheet1'!F685</f>
        <v>#REF!</v>
      </c>
      <c r="G721" s="3">
        <v>0.85</v>
      </c>
      <c r="H721" s="3">
        <v>351647</v>
      </c>
      <c r="I721" s="3">
        <v>0.15</v>
      </c>
      <c r="J721" s="3" t="e">
        <f t="shared" si="92"/>
        <v>#REF!</v>
      </c>
      <c r="K721" s="3"/>
      <c r="L721" s="3">
        <v>0</v>
      </c>
      <c r="M721" s="44">
        <v>0</v>
      </c>
      <c r="N721" s="3">
        <f t="shared" si="91"/>
        <v>351647</v>
      </c>
    </row>
    <row r="722" spans="1:14" ht="12.75">
      <c r="A722" s="33" t="s">
        <v>574</v>
      </c>
      <c r="B722" s="16" t="s">
        <v>591</v>
      </c>
      <c r="C722" s="8">
        <v>0</v>
      </c>
      <c r="D722" s="9" t="e">
        <f>'[2]Sheet1'!F686</f>
        <v>#REF!</v>
      </c>
      <c r="G722" s="3">
        <v>1</v>
      </c>
      <c r="H722" s="3">
        <v>3699</v>
      </c>
      <c r="J722" s="3" t="e">
        <f t="shared" si="92"/>
        <v>#REF!</v>
      </c>
      <c r="K722" s="3"/>
      <c r="L722" s="3">
        <v>0</v>
      </c>
      <c r="M722" s="44">
        <v>0</v>
      </c>
      <c r="N722" s="3">
        <f t="shared" si="91"/>
        <v>3699</v>
      </c>
    </row>
    <row r="723" spans="1:14" ht="12.75">
      <c r="A723" s="33" t="s">
        <v>574</v>
      </c>
      <c r="B723" s="16" t="s">
        <v>592</v>
      </c>
      <c r="C723" s="8">
        <v>0</v>
      </c>
      <c r="D723" s="9" t="e">
        <f>'[2]Sheet1'!F687</f>
        <v>#REF!</v>
      </c>
      <c r="G723" s="3">
        <v>1</v>
      </c>
      <c r="H723" s="3">
        <v>6035</v>
      </c>
      <c r="J723" s="3" t="e">
        <f t="shared" si="92"/>
        <v>#REF!</v>
      </c>
      <c r="K723" s="3"/>
      <c r="L723" s="3">
        <v>0</v>
      </c>
      <c r="M723" s="44">
        <v>0</v>
      </c>
      <c r="N723" s="3">
        <f t="shared" si="91"/>
        <v>6035</v>
      </c>
    </row>
    <row r="724" spans="1:14" ht="12.75">
      <c r="A724" s="33" t="s">
        <v>574</v>
      </c>
      <c r="B724" s="16" t="s">
        <v>593</v>
      </c>
      <c r="C724" s="8">
        <v>0</v>
      </c>
      <c r="D724" s="9" t="e">
        <f>'[2]Sheet1'!F688</f>
        <v>#REF!</v>
      </c>
      <c r="G724" s="3">
        <v>0.8</v>
      </c>
      <c r="H724" s="3">
        <v>1571486</v>
      </c>
      <c r="I724" s="3">
        <v>0.2</v>
      </c>
      <c r="J724" s="3" t="e">
        <f t="shared" si="92"/>
        <v>#REF!</v>
      </c>
      <c r="K724" s="3"/>
      <c r="L724" s="3">
        <v>0</v>
      </c>
      <c r="M724" s="44">
        <v>0</v>
      </c>
      <c r="N724" s="3">
        <f t="shared" si="91"/>
        <v>1571486</v>
      </c>
    </row>
    <row r="725" spans="1:14" ht="12.75">
      <c r="A725" s="33" t="s">
        <v>574</v>
      </c>
      <c r="B725" s="16" t="s">
        <v>594</v>
      </c>
      <c r="C725" s="8">
        <v>0</v>
      </c>
      <c r="D725" s="9" t="e">
        <f>'[2]Sheet1'!F689</f>
        <v>#REF!</v>
      </c>
      <c r="G725" s="3">
        <v>0.85</v>
      </c>
      <c r="H725" s="3">
        <v>2778510</v>
      </c>
      <c r="I725" s="3">
        <v>0.08</v>
      </c>
      <c r="J725" s="3" t="e">
        <f t="shared" si="92"/>
        <v>#REF!</v>
      </c>
      <c r="K725" s="3">
        <v>0.07</v>
      </c>
      <c r="L725" s="3">
        <v>228818</v>
      </c>
      <c r="M725" s="44">
        <v>0</v>
      </c>
      <c r="N725" s="3">
        <f t="shared" si="91"/>
        <v>3007328</v>
      </c>
    </row>
    <row r="726" spans="1:14" s="12" customFormat="1" ht="12.75">
      <c r="A726" s="12" t="s">
        <v>574</v>
      </c>
      <c r="B726" s="18" t="s">
        <v>32</v>
      </c>
      <c r="C726" s="10">
        <v>0</v>
      </c>
      <c r="D726" s="11"/>
      <c r="H726" s="12">
        <f>SUM(H699:H725)</f>
        <v>36017431</v>
      </c>
      <c r="J726" s="12" t="e">
        <f>SUM(J699:J725)</f>
        <v>#REF!</v>
      </c>
      <c r="L726" s="12">
        <f>SUM(L699:L725)</f>
        <v>1655975</v>
      </c>
      <c r="M726" s="10">
        <v>27502</v>
      </c>
      <c r="N726" s="12">
        <f t="shared" si="91"/>
        <v>37700908</v>
      </c>
    </row>
    <row r="727" spans="1:14" ht="12.75">
      <c r="A727" s="33" t="s">
        <v>595</v>
      </c>
      <c r="B727" s="16" t="s">
        <v>596</v>
      </c>
      <c r="C727" s="8">
        <v>0</v>
      </c>
      <c r="D727" s="9">
        <f>'[1]Calculated Data'!U688</f>
        <v>22.854776867447914</v>
      </c>
      <c r="G727" s="3">
        <v>1</v>
      </c>
      <c r="H727" s="3">
        <f aca="true" t="shared" si="93" ref="H727:H739">D727*G727</f>
        <v>22.854776867447914</v>
      </c>
      <c r="J727" s="3">
        <f t="shared" si="92"/>
        <v>0</v>
      </c>
      <c r="K727" s="3"/>
      <c r="L727" s="3">
        <f aca="true" t="shared" si="94" ref="L727:L739">D727*K727</f>
        <v>0</v>
      </c>
      <c r="M727" s="44">
        <v>0</v>
      </c>
      <c r="N727" s="3">
        <f t="shared" si="91"/>
        <v>22.854776867447914</v>
      </c>
    </row>
    <row r="728" spans="1:14" ht="12.75">
      <c r="A728" s="33" t="s">
        <v>595</v>
      </c>
      <c r="B728" s="16" t="s">
        <v>275</v>
      </c>
      <c r="C728" s="8">
        <v>0</v>
      </c>
      <c r="D728" s="9">
        <f>'[1]Calculated Data'!U689</f>
        <v>59190.0604254153</v>
      </c>
      <c r="G728" s="3">
        <v>1</v>
      </c>
      <c r="H728" s="3">
        <f t="shared" si="93"/>
        <v>59190.0604254153</v>
      </c>
      <c r="J728" s="3">
        <f t="shared" si="92"/>
        <v>0</v>
      </c>
      <c r="K728" s="3"/>
      <c r="L728" s="3">
        <f t="shared" si="94"/>
        <v>0</v>
      </c>
      <c r="M728" s="44">
        <v>0</v>
      </c>
      <c r="N728" s="3">
        <f t="shared" si="91"/>
        <v>59190.0604254153</v>
      </c>
    </row>
    <row r="729" spans="1:14" ht="12.75">
      <c r="A729" s="33" t="s">
        <v>595</v>
      </c>
      <c r="B729" s="16" t="s">
        <v>597</v>
      </c>
      <c r="C729" s="8">
        <v>0</v>
      </c>
      <c r="D729" s="9">
        <f>'[1]Calculated Data'!U690</f>
        <v>261335.80785939284</v>
      </c>
      <c r="G729" s="3">
        <v>0.85</v>
      </c>
      <c r="H729" s="3">
        <f t="shared" si="93"/>
        <v>222135.4366804839</v>
      </c>
      <c r="I729" s="3">
        <v>0.15</v>
      </c>
      <c r="J729" s="3">
        <f t="shared" si="92"/>
        <v>39200.37117890892</v>
      </c>
      <c r="K729" s="3"/>
      <c r="L729" s="3">
        <f t="shared" si="94"/>
        <v>0</v>
      </c>
      <c r="M729" s="44">
        <v>0</v>
      </c>
      <c r="N729" s="3">
        <f t="shared" si="91"/>
        <v>222135.4366804839</v>
      </c>
    </row>
    <row r="730" spans="1:14" ht="12.75">
      <c r="A730" s="33" t="s">
        <v>595</v>
      </c>
      <c r="B730" s="16" t="s">
        <v>598</v>
      </c>
      <c r="C730" s="8">
        <v>0</v>
      </c>
      <c r="D730" s="9">
        <f>'[1]Calculated Data'!U691</f>
        <v>9218.80988830025</v>
      </c>
      <c r="G730" s="3">
        <v>1</v>
      </c>
      <c r="H730" s="3">
        <f t="shared" si="93"/>
        <v>9218.80988830025</v>
      </c>
      <c r="J730" s="3">
        <f t="shared" si="92"/>
        <v>0</v>
      </c>
      <c r="K730" s="3"/>
      <c r="L730" s="3">
        <f t="shared" si="94"/>
        <v>0</v>
      </c>
      <c r="M730" s="44">
        <v>0</v>
      </c>
      <c r="N730" s="3">
        <f t="shared" si="91"/>
        <v>9218.80988830025</v>
      </c>
    </row>
    <row r="731" spans="1:14" ht="12.75">
      <c r="A731" s="33" t="s">
        <v>595</v>
      </c>
      <c r="B731" s="16" t="s">
        <v>599</v>
      </c>
      <c r="C731" s="8">
        <v>0</v>
      </c>
      <c r="D731" s="9">
        <f>'[1]Calculated Data'!U692</f>
        <v>123224.03945638343</v>
      </c>
      <c r="G731" s="3">
        <v>0.85</v>
      </c>
      <c r="H731" s="3">
        <f t="shared" si="93"/>
        <v>104740.43353792591</v>
      </c>
      <c r="I731" s="3">
        <v>0.15</v>
      </c>
      <c r="J731" s="3">
        <f t="shared" si="92"/>
        <v>18483.605918457513</v>
      </c>
      <c r="K731" s="3"/>
      <c r="L731" s="3">
        <f t="shared" si="94"/>
        <v>0</v>
      </c>
      <c r="M731" s="44">
        <v>0</v>
      </c>
      <c r="N731" s="3">
        <f t="shared" si="91"/>
        <v>104740.43353792591</v>
      </c>
    </row>
    <row r="732" spans="1:14" ht="12.75">
      <c r="A732" s="33" t="s">
        <v>595</v>
      </c>
      <c r="B732" s="16" t="s">
        <v>199</v>
      </c>
      <c r="C732" s="8">
        <v>0</v>
      </c>
      <c r="D732" s="9">
        <f>'[1]Calculated Data'!U693</f>
        <v>50762.93582781145</v>
      </c>
      <c r="G732" s="3">
        <v>1</v>
      </c>
      <c r="H732" s="3">
        <f t="shared" si="93"/>
        <v>50762.93582781145</v>
      </c>
      <c r="J732" s="3">
        <f t="shared" si="92"/>
        <v>0</v>
      </c>
      <c r="K732" s="3"/>
      <c r="L732" s="3">
        <f t="shared" si="94"/>
        <v>0</v>
      </c>
      <c r="M732" s="44">
        <v>0</v>
      </c>
      <c r="N732" s="3">
        <f t="shared" si="91"/>
        <v>50762.93582781145</v>
      </c>
    </row>
    <row r="733" spans="1:14" ht="12.75">
      <c r="A733" s="33" t="s">
        <v>595</v>
      </c>
      <c r="B733" s="16" t="s">
        <v>600</v>
      </c>
      <c r="C733" s="8">
        <v>0</v>
      </c>
      <c r="D733" s="9">
        <f>'[1]Calculated Data'!U694</f>
        <v>73943.4157262304</v>
      </c>
      <c r="G733" s="3">
        <v>1</v>
      </c>
      <c r="H733" s="3">
        <f t="shared" si="93"/>
        <v>73943.4157262304</v>
      </c>
      <c r="J733" s="3">
        <f t="shared" si="92"/>
        <v>0</v>
      </c>
      <c r="K733" s="3"/>
      <c r="L733" s="3">
        <f t="shared" si="94"/>
        <v>0</v>
      </c>
      <c r="M733" s="44">
        <v>0</v>
      </c>
      <c r="N733" s="3">
        <f t="shared" si="91"/>
        <v>73943.4157262304</v>
      </c>
    </row>
    <row r="734" spans="1:14" ht="12.75">
      <c r="A734" s="33" t="s">
        <v>595</v>
      </c>
      <c r="B734" s="16" t="s">
        <v>601</v>
      </c>
      <c r="C734" s="8">
        <v>0</v>
      </c>
      <c r="D734" s="9">
        <f>'[1]Calculated Data'!U695</f>
        <v>321007.2851979619</v>
      </c>
      <c r="G734" s="3">
        <v>0.85</v>
      </c>
      <c r="H734" s="3">
        <f t="shared" si="93"/>
        <v>272856.1924182676</v>
      </c>
      <c r="J734" s="3">
        <f t="shared" si="92"/>
        <v>0</v>
      </c>
      <c r="K734" s="3">
        <v>0.15</v>
      </c>
      <c r="L734" s="3">
        <f t="shared" si="94"/>
        <v>48151.092779694285</v>
      </c>
      <c r="M734" s="44">
        <v>0</v>
      </c>
      <c r="N734" s="3">
        <f t="shared" si="91"/>
        <v>321007.2851979619</v>
      </c>
    </row>
    <row r="735" spans="1:14" ht="12.75">
      <c r="A735" s="33" t="s">
        <v>595</v>
      </c>
      <c r="B735" s="16" t="s">
        <v>602</v>
      </c>
      <c r="C735" s="8">
        <v>0</v>
      </c>
      <c r="D735" s="9">
        <f>'[1]Calculated Data'!U696</f>
        <v>863017.7262717283</v>
      </c>
      <c r="G735" s="3">
        <v>0.85</v>
      </c>
      <c r="H735" s="3">
        <f t="shared" si="93"/>
        <v>733565.067330969</v>
      </c>
      <c r="I735" s="3">
        <v>0.15</v>
      </c>
      <c r="J735" s="3">
        <f t="shared" si="92"/>
        <v>129452.65894075924</v>
      </c>
      <c r="K735" s="3"/>
      <c r="L735" s="3">
        <f t="shared" si="94"/>
        <v>0</v>
      </c>
      <c r="M735" s="44">
        <v>0</v>
      </c>
      <c r="N735" s="3">
        <f t="shared" si="91"/>
        <v>733565.067330969</v>
      </c>
    </row>
    <row r="736" spans="1:14" ht="12.75">
      <c r="A736" s="33" t="s">
        <v>595</v>
      </c>
      <c r="B736" s="16" t="s">
        <v>603</v>
      </c>
      <c r="C736" s="8">
        <v>0</v>
      </c>
      <c r="D736" s="9">
        <f>'[1]Calculated Data'!U697</f>
        <v>11695.933526692843</v>
      </c>
      <c r="G736" s="3">
        <v>1</v>
      </c>
      <c r="H736" s="3">
        <f t="shared" si="93"/>
        <v>11695.933526692843</v>
      </c>
      <c r="J736" s="3">
        <f t="shared" si="92"/>
        <v>0</v>
      </c>
      <c r="K736" s="3"/>
      <c r="L736" s="3">
        <f t="shared" si="94"/>
        <v>0</v>
      </c>
      <c r="M736" s="44">
        <v>0</v>
      </c>
      <c r="N736" s="3">
        <f t="shared" si="91"/>
        <v>11695.933526692843</v>
      </c>
    </row>
    <row r="737" spans="1:14" ht="12.75">
      <c r="A737" s="33" t="s">
        <v>595</v>
      </c>
      <c r="B737" s="16" t="s">
        <v>441</v>
      </c>
      <c r="C737" s="8">
        <v>0</v>
      </c>
      <c r="D737" s="9">
        <f>'[1]Calculated Data'!U698</f>
        <v>496268.3175712719</v>
      </c>
      <c r="G737" s="3">
        <v>0.85</v>
      </c>
      <c r="H737" s="3">
        <f t="shared" si="93"/>
        <v>421828.0699355811</v>
      </c>
      <c r="I737" s="3">
        <v>0.15</v>
      </c>
      <c r="J737" s="3">
        <f t="shared" si="92"/>
        <v>74440.24763569079</v>
      </c>
      <c r="K737" s="3"/>
      <c r="L737" s="3">
        <f t="shared" si="94"/>
        <v>0</v>
      </c>
      <c r="M737" s="44">
        <v>0</v>
      </c>
      <c r="N737" s="3">
        <f t="shared" si="91"/>
        <v>421828.0699355811</v>
      </c>
    </row>
    <row r="738" spans="1:14" ht="12.75">
      <c r="A738" s="33" t="s">
        <v>595</v>
      </c>
      <c r="B738" s="16" t="s">
        <v>604</v>
      </c>
      <c r="C738" s="8">
        <v>0</v>
      </c>
      <c r="D738" s="9">
        <f>'[1]Calculated Data'!U699</f>
        <v>291828.71921034803</v>
      </c>
      <c r="G738" s="3">
        <v>0.85</v>
      </c>
      <c r="H738" s="3">
        <f t="shared" si="93"/>
        <v>248054.41132879583</v>
      </c>
      <c r="I738" s="3">
        <v>0.15</v>
      </c>
      <c r="J738" s="3">
        <f t="shared" si="92"/>
        <v>43774.3078815522</v>
      </c>
      <c r="K738" s="3"/>
      <c r="L738" s="3">
        <f t="shared" si="94"/>
        <v>0</v>
      </c>
      <c r="M738" s="44">
        <v>0</v>
      </c>
      <c r="N738" s="3">
        <f t="shared" si="91"/>
        <v>248054.41132879583</v>
      </c>
    </row>
    <row r="739" spans="1:14" ht="12.75">
      <c r="A739" s="33" t="s">
        <v>595</v>
      </c>
      <c r="B739" s="16" t="s">
        <v>279</v>
      </c>
      <c r="C739" s="8">
        <v>0</v>
      </c>
      <c r="D739" s="9">
        <f>'[1]Calculated Data'!U700</f>
        <v>299187.6738513162</v>
      </c>
      <c r="G739" s="3">
        <v>0.85</v>
      </c>
      <c r="H739" s="3">
        <f t="shared" si="93"/>
        <v>254309.52277361878</v>
      </c>
      <c r="I739" s="3">
        <v>0.15</v>
      </c>
      <c r="J739" s="3">
        <f t="shared" si="92"/>
        <v>44878.15107769743</v>
      </c>
      <c r="K739" s="3"/>
      <c r="L739" s="3">
        <f t="shared" si="94"/>
        <v>0</v>
      </c>
      <c r="M739" s="44">
        <v>0</v>
      </c>
      <c r="N739" s="3">
        <f t="shared" si="91"/>
        <v>254309.52277361878</v>
      </c>
    </row>
    <row r="740" spans="1:14" s="12" customFormat="1" ht="12.75">
      <c r="A740" s="12" t="s">
        <v>595</v>
      </c>
      <c r="B740" s="18" t="s">
        <v>32</v>
      </c>
      <c r="C740" s="12">
        <f>SUM(C727:C739)</f>
        <v>0</v>
      </c>
      <c r="D740" s="11"/>
      <c r="H740" s="12">
        <f>SUM(H727:H739)</f>
        <v>2462323.14417696</v>
      </c>
      <c r="J740" s="12">
        <f>SUM(J727:J739)</f>
        <v>350229.3426330661</v>
      </c>
      <c r="L740" s="12">
        <f>SUM(L727:L739)</f>
        <v>48151.092779694285</v>
      </c>
      <c r="M740" s="10">
        <v>0</v>
      </c>
      <c r="N740" s="12">
        <f t="shared" si="91"/>
        <v>2510474.236956654</v>
      </c>
    </row>
    <row r="741" spans="1:14" ht="12.75">
      <c r="A741" s="33" t="s">
        <v>605</v>
      </c>
      <c r="B741" s="16" t="s">
        <v>606</v>
      </c>
      <c r="C741" s="8">
        <v>0</v>
      </c>
      <c r="D741" s="9">
        <f>'[1]Calculated Data'!U701</f>
        <v>381780.3590507919</v>
      </c>
      <c r="G741" s="3">
        <v>0.8</v>
      </c>
      <c r="H741" s="3">
        <f aca="true" t="shared" si="95" ref="H741:H746">D741*G741</f>
        <v>305424.2872406335</v>
      </c>
      <c r="I741" s="3">
        <v>0.15</v>
      </c>
      <c r="J741" s="3">
        <f t="shared" si="92"/>
        <v>57267.05385761878</v>
      </c>
      <c r="K741" s="3">
        <v>0.05</v>
      </c>
      <c r="L741" s="3">
        <f aca="true" t="shared" si="96" ref="L741:L746">D741*K741</f>
        <v>19089.017952539594</v>
      </c>
      <c r="M741" s="44">
        <v>0</v>
      </c>
      <c r="N741" s="3">
        <f t="shared" si="91"/>
        <v>324513.3051931731</v>
      </c>
    </row>
    <row r="742" spans="1:14" ht="12.75">
      <c r="A742" s="33" t="s">
        <v>605</v>
      </c>
      <c r="B742" s="16" t="s">
        <v>607</v>
      </c>
      <c r="C742" s="8">
        <v>0</v>
      </c>
      <c r="D742" s="9">
        <f>'[1]Calculated Data'!U702</f>
        <v>556224.4350863595</v>
      </c>
      <c r="G742" s="3">
        <v>0.85</v>
      </c>
      <c r="H742" s="3">
        <f t="shared" si="95"/>
        <v>472790.76982340554</v>
      </c>
      <c r="I742" s="3">
        <v>0.15</v>
      </c>
      <c r="J742" s="3">
        <f t="shared" si="92"/>
        <v>83433.66526295392</v>
      </c>
      <c r="K742" s="3"/>
      <c r="L742" s="3">
        <f t="shared" si="96"/>
        <v>0</v>
      </c>
      <c r="M742" s="44">
        <v>0</v>
      </c>
      <c r="N742" s="3">
        <f t="shared" si="91"/>
        <v>472790.76982340554</v>
      </c>
    </row>
    <row r="743" spans="1:14" ht="12.75">
      <c r="A743" s="33" t="s">
        <v>605</v>
      </c>
      <c r="B743" s="16" t="s">
        <v>608</v>
      </c>
      <c r="C743" s="8">
        <v>0</v>
      </c>
      <c r="D743" s="9">
        <f>'[1]Calculated Data'!U703</f>
        <v>179999.07065035042</v>
      </c>
      <c r="G743" s="3">
        <v>0.85</v>
      </c>
      <c r="H743" s="3">
        <f t="shared" si="95"/>
        <v>152999.21005279786</v>
      </c>
      <c r="J743" s="3">
        <f t="shared" si="92"/>
        <v>0</v>
      </c>
      <c r="K743" s="3">
        <v>0.15</v>
      </c>
      <c r="L743" s="3">
        <f t="shared" si="96"/>
        <v>26999.86059755256</v>
      </c>
      <c r="M743" s="44">
        <v>0</v>
      </c>
      <c r="N743" s="3">
        <f t="shared" si="91"/>
        <v>179999.07065035042</v>
      </c>
    </row>
    <row r="744" spans="1:14" s="20" customFormat="1" ht="12.75">
      <c r="A744" s="33" t="s">
        <v>605</v>
      </c>
      <c r="B744" s="16" t="s">
        <v>480</v>
      </c>
      <c r="C744" s="8">
        <v>0</v>
      </c>
      <c r="D744" s="9">
        <f>'[1]Calculated Data'!U704</f>
        <v>1021380.4625656888</v>
      </c>
      <c r="E744" s="3"/>
      <c r="F744" s="3"/>
      <c r="G744" s="3">
        <v>0.85</v>
      </c>
      <c r="H744" s="3">
        <f t="shared" si="95"/>
        <v>868173.3931808354</v>
      </c>
      <c r="I744" s="20">
        <v>0.1</v>
      </c>
      <c r="J744" s="3">
        <f t="shared" si="92"/>
        <v>102138.04625656888</v>
      </c>
      <c r="K744" s="20">
        <v>0.05</v>
      </c>
      <c r="L744" s="3">
        <f t="shared" si="96"/>
        <v>51069.02312828444</v>
      </c>
      <c r="M744" s="44">
        <v>0</v>
      </c>
      <c r="N744" s="3">
        <f t="shared" si="91"/>
        <v>919242.4163091199</v>
      </c>
    </row>
    <row r="745" spans="1:14" s="20" customFormat="1" ht="12.75">
      <c r="A745" s="33" t="s">
        <v>605</v>
      </c>
      <c r="B745" s="16" t="s">
        <v>609</v>
      </c>
      <c r="C745" s="8">
        <v>0</v>
      </c>
      <c r="D745" s="9">
        <f>'[1]Calculated Data'!U705</f>
        <v>72089.52557550654</v>
      </c>
      <c r="E745" s="3"/>
      <c r="F745" s="3"/>
      <c r="G745" s="3">
        <v>1</v>
      </c>
      <c r="H745" s="3">
        <f t="shared" si="95"/>
        <v>72089.52557550654</v>
      </c>
      <c r="J745" s="3">
        <f t="shared" si="92"/>
        <v>0</v>
      </c>
      <c r="L745" s="3">
        <f t="shared" si="96"/>
        <v>0</v>
      </c>
      <c r="M745" s="44">
        <v>0</v>
      </c>
      <c r="N745" s="3">
        <f t="shared" si="91"/>
        <v>72089.52557550654</v>
      </c>
    </row>
    <row r="746" spans="1:14" s="20" customFormat="1" ht="12.75">
      <c r="A746" s="33" t="s">
        <v>605</v>
      </c>
      <c r="B746" s="16" t="s">
        <v>610</v>
      </c>
      <c r="C746" s="8">
        <v>0</v>
      </c>
      <c r="D746" s="9">
        <f>'[1]Calculated Data'!U706</f>
        <v>299367.5448509876</v>
      </c>
      <c r="E746" s="3"/>
      <c r="F746" s="3"/>
      <c r="G746" s="3">
        <v>0.85</v>
      </c>
      <c r="H746" s="3">
        <f t="shared" si="95"/>
        <v>254462.41312333947</v>
      </c>
      <c r="I746" s="20">
        <v>0.1</v>
      </c>
      <c r="J746" s="3">
        <f t="shared" si="92"/>
        <v>29936.75448509876</v>
      </c>
      <c r="K746" s="20">
        <v>0.05</v>
      </c>
      <c r="L746" s="3">
        <f t="shared" si="96"/>
        <v>14968.37724254938</v>
      </c>
      <c r="M746" s="44">
        <v>0</v>
      </c>
      <c r="N746" s="3">
        <f t="shared" si="91"/>
        <v>269430.79036588885</v>
      </c>
    </row>
    <row r="747" spans="1:14" s="32" customFormat="1" ht="12.75">
      <c r="A747" s="33" t="s">
        <v>605</v>
      </c>
      <c r="B747" s="15" t="s">
        <v>235</v>
      </c>
      <c r="C747" s="13">
        <v>14151</v>
      </c>
      <c r="D747" s="9" t="str">
        <f>'[1]Calculated Data'!U707</f>
        <v> </v>
      </c>
      <c r="E747" s="14">
        <v>1</v>
      </c>
      <c r="F747" s="14">
        <v>14151</v>
      </c>
      <c r="G747" s="14"/>
      <c r="H747" s="14"/>
      <c r="M747" s="13">
        <v>0</v>
      </c>
      <c r="N747" s="14">
        <f t="shared" si="91"/>
        <v>14151</v>
      </c>
    </row>
    <row r="748" spans="1:14" s="20" customFormat="1" ht="12.75">
      <c r="A748" s="33" t="s">
        <v>605</v>
      </c>
      <c r="B748" s="16" t="s">
        <v>611</v>
      </c>
      <c r="C748" s="8">
        <v>0</v>
      </c>
      <c r="D748" s="9">
        <f>'[1]Calculated Data'!U708</f>
        <v>285955.89006738167</v>
      </c>
      <c r="E748" s="3"/>
      <c r="F748" s="3"/>
      <c r="G748" s="3">
        <v>0.85</v>
      </c>
      <c r="H748" s="3">
        <f aca="true" t="shared" si="97" ref="H748:H755">D748*G748</f>
        <v>243062.5065572744</v>
      </c>
      <c r="I748" s="20">
        <v>0.1</v>
      </c>
      <c r="J748" s="3">
        <f aca="true" t="shared" si="98" ref="J748:J755">D748*I748</f>
        <v>28595.58900673817</v>
      </c>
      <c r="K748" s="20">
        <v>0.05</v>
      </c>
      <c r="L748" s="3">
        <f>D748*K748</f>
        <v>14297.794503369085</v>
      </c>
      <c r="M748" s="44">
        <v>0</v>
      </c>
      <c r="N748" s="3">
        <f t="shared" si="91"/>
        <v>257360.30106064348</v>
      </c>
    </row>
    <row r="749" spans="1:14" s="20" customFormat="1" ht="12.75">
      <c r="A749" s="33" t="s">
        <v>605</v>
      </c>
      <c r="B749" s="16" t="s">
        <v>612</v>
      </c>
      <c r="C749" s="8">
        <v>0</v>
      </c>
      <c r="D749" s="9">
        <f>'[1]Calculated Data'!U709</f>
        <v>251619.84320932577</v>
      </c>
      <c r="E749" s="3"/>
      <c r="F749" s="3"/>
      <c r="G749" s="3">
        <v>0.85</v>
      </c>
      <c r="H749" s="3">
        <f t="shared" si="97"/>
        <v>213876.8667279269</v>
      </c>
      <c r="I749" s="20">
        <v>0.08</v>
      </c>
      <c r="J749" s="3">
        <f t="shared" si="98"/>
        <v>20129.587456746063</v>
      </c>
      <c r="K749" s="20">
        <v>0.07</v>
      </c>
      <c r="L749" s="3">
        <f>D749*K749</f>
        <v>17613.389024652806</v>
      </c>
      <c r="M749" s="44">
        <v>0</v>
      </c>
      <c r="N749" s="3">
        <f t="shared" si="91"/>
        <v>231490.25575257972</v>
      </c>
    </row>
    <row r="750" spans="1:14" s="20" customFormat="1" ht="12.75">
      <c r="A750" s="33" t="s">
        <v>605</v>
      </c>
      <c r="B750" s="16" t="s">
        <v>613</v>
      </c>
      <c r="C750" s="8">
        <v>0</v>
      </c>
      <c r="D750" s="9">
        <f>'[1]Calculated Data'!U710</f>
        <v>288297.48570401286</v>
      </c>
      <c r="E750" s="3"/>
      <c r="F750" s="3"/>
      <c r="G750" s="3">
        <v>0.85</v>
      </c>
      <c r="H750" s="3">
        <f t="shared" si="97"/>
        <v>245052.8628484109</v>
      </c>
      <c r="I750" s="20">
        <v>0.15</v>
      </c>
      <c r="J750" s="3">
        <f t="shared" si="98"/>
        <v>43244.62285560193</v>
      </c>
      <c r="L750" s="3">
        <f>D750*K750</f>
        <v>0</v>
      </c>
      <c r="M750" s="44">
        <v>0</v>
      </c>
      <c r="N750" s="3">
        <f t="shared" si="91"/>
        <v>245052.8628484109</v>
      </c>
    </row>
    <row r="751" spans="1:14" s="20" customFormat="1" ht="12.75">
      <c r="A751" s="33" t="s">
        <v>605</v>
      </c>
      <c r="B751" s="16" t="s">
        <v>614</v>
      </c>
      <c r="C751" s="8">
        <v>0</v>
      </c>
      <c r="D751" s="9">
        <f>'[1]Calculated Data'!U711</f>
        <v>96670.681780753</v>
      </c>
      <c r="E751" s="3"/>
      <c r="F751" s="3"/>
      <c r="G751" s="3">
        <v>1</v>
      </c>
      <c r="H751" s="3">
        <f t="shared" si="97"/>
        <v>96670.681780753</v>
      </c>
      <c r="J751" s="3">
        <f t="shared" si="98"/>
        <v>0</v>
      </c>
      <c r="L751" s="3">
        <f>D751*K751</f>
        <v>0</v>
      </c>
      <c r="M751" s="44">
        <v>0</v>
      </c>
      <c r="N751" s="3">
        <f t="shared" si="91"/>
        <v>96670.681780753</v>
      </c>
    </row>
    <row r="752" spans="1:14" s="21" customFormat="1" ht="12.75">
      <c r="A752" s="12" t="s">
        <v>605</v>
      </c>
      <c r="B752" s="18" t="s">
        <v>32</v>
      </c>
      <c r="C752" s="12">
        <f>SUM(C741:C751)</f>
        <v>14151</v>
      </c>
      <c r="D752" s="11"/>
      <c r="E752" s="12"/>
      <c r="F752" s="12"/>
      <c r="G752" s="12"/>
      <c r="H752" s="12">
        <f>SUM(H741:H751)</f>
        <v>2924602.5169108836</v>
      </c>
      <c r="J752" s="12">
        <f>SUM(J741:J751)</f>
        <v>364745.31918132654</v>
      </c>
      <c r="L752" s="12">
        <f>SUM(L741:L751)</f>
        <v>144037.46244894786</v>
      </c>
      <c r="M752" s="10">
        <v>0</v>
      </c>
      <c r="N752" s="12">
        <f t="shared" si="91"/>
        <v>3082790.9793598317</v>
      </c>
    </row>
    <row r="753" spans="1:14" s="20" customFormat="1" ht="12.75">
      <c r="A753" s="33" t="s">
        <v>615</v>
      </c>
      <c r="B753" s="16" t="s">
        <v>616</v>
      </c>
      <c r="C753" s="8">
        <v>0</v>
      </c>
      <c r="D753" s="9">
        <f>'[1]Calculated Data'!U712</f>
        <v>567839.5191445235</v>
      </c>
      <c r="E753" s="3"/>
      <c r="F753" s="3"/>
      <c r="G753" s="3">
        <v>0.85</v>
      </c>
      <c r="H753" s="3">
        <f t="shared" si="97"/>
        <v>482663.591272845</v>
      </c>
      <c r="I753" s="20">
        <v>0.08</v>
      </c>
      <c r="J753" s="3">
        <f t="shared" si="98"/>
        <v>45427.161531561884</v>
      </c>
      <c r="K753" s="20">
        <v>0.07</v>
      </c>
      <c r="L753" s="3">
        <f>D753*K753</f>
        <v>39748.76634011665</v>
      </c>
      <c r="M753" s="44">
        <v>0</v>
      </c>
      <c r="N753" s="3">
        <f t="shared" si="91"/>
        <v>522412.35761296167</v>
      </c>
    </row>
    <row r="754" spans="1:14" s="20" customFormat="1" ht="12.75">
      <c r="A754" s="33" t="s">
        <v>615</v>
      </c>
      <c r="B754" s="16" t="s">
        <v>617</v>
      </c>
      <c r="C754" s="8">
        <v>0</v>
      </c>
      <c r="D754" s="9">
        <f>'[1]Calculated Data'!U713</f>
        <v>574293.5909707478</v>
      </c>
      <c r="E754" s="3"/>
      <c r="F754" s="3"/>
      <c r="G754" s="3">
        <v>0.85</v>
      </c>
      <c r="H754" s="3">
        <f t="shared" si="97"/>
        <v>488149.55232513556</v>
      </c>
      <c r="I754" s="20">
        <v>0.08</v>
      </c>
      <c r="J754" s="3">
        <f t="shared" si="98"/>
        <v>45943.48727765982</v>
      </c>
      <c r="K754" s="20">
        <v>0.07</v>
      </c>
      <c r="L754" s="3">
        <f>D754*K754</f>
        <v>40200.55136795235</v>
      </c>
      <c r="M754" s="44">
        <v>0</v>
      </c>
      <c r="N754" s="3">
        <f t="shared" si="91"/>
        <v>528350.1036930879</v>
      </c>
    </row>
    <row r="755" spans="1:14" s="20" customFormat="1" ht="12.75">
      <c r="A755" s="33" t="s">
        <v>615</v>
      </c>
      <c r="B755" s="16" t="s">
        <v>362</v>
      </c>
      <c r="C755" s="8">
        <v>0</v>
      </c>
      <c r="D755" s="9">
        <f>'[1]Calculated Data'!U714</f>
        <v>648701.3185466441</v>
      </c>
      <c r="E755" s="3"/>
      <c r="F755" s="3"/>
      <c r="G755" s="3">
        <v>0.8</v>
      </c>
      <c r="H755" s="3">
        <f t="shared" si="97"/>
        <v>518961.0548373153</v>
      </c>
      <c r="I755" s="20">
        <v>0.13</v>
      </c>
      <c r="J755" s="3">
        <f t="shared" si="98"/>
        <v>84331.17141106373</v>
      </c>
      <c r="K755" s="20">
        <v>0.07</v>
      </c>
      <c r="L755" s="3">
        <f>D755*K755</f>
        <v>45409.09229826509</v>
      </c>
      <c r="M755" s="44">
        <v>0</v>
      </c>
      <c r="N755" s="3">
        <f t="shared" si="91"/>
        <v>564370.1471355804</v>
      </c>
    </row>
    <row r="756" spans="1:14" s="32" customFormat="1" ht="12.75">
      <c r="A756" s="33" t="s">
        <v>615</v>
      </c>
      <c r="B756" s="15" t="s">
        <v>618</v>
      </c>
      <c r="C756" s="50">
        <v>12571.82</v>
      </c>
      <c r="D756" s="9" t="str">
        <f>'[1]Calculated Data'!U715</f>
        <v> </v>
      </c>
      <c r="E756" s="14">
        <v>1</v>
      </c>
      <c r="F756" s="14">
        <f>C756</f>
        <v>12571.82</v>
      </c>
      <c r="G756" s="14"/>
      <c r="H756" s="14"/>
      <c r="M756" s="13">
        <v>0</v>
      </c>
      <c r="N756" s="14">
        <f t="shared" si="91"/>
        <v>12571.82</v>
      </c>
    </row>
    <row r="757" spans="1:14" s="32" customFormat="1" ht="12.75">
      <c r="A757" s="33" t="s">
        <v>615</v>
      </c>
      <c r="B757" s="15" t="s">
        <v>460</v>
      </c>
      <c r="C757" s="50">
        <v>325250</v>
      </c>
      <c r="D757" s="9" t="str">
        <f>'[1]Calculated Data'!U716</f>
        <v> </v>
      </c>
      <c r="E757" s="14">
        <v>1</v>
      </c>
      <c r="F757" s="14">
        <v>325250</v>
      </c>
      <c r="G757" s="14"/>
      <c r="H757" s="14"/>
      <c r="M757" s="13">
        <v>0</v>
      </c>
      <c r="N757" s="14">
        <f t="shared" si="91"/>
        <v>325250</v>
      </c>
    </row>
    <row r="758" spans="1:14" s="20" customFormat="1" ht="12.75">
      <c r="A758" s="33" t="s">
        <v>615</v>
      </c>
      <c r="B758" s="16" t="s">
        <v>142</v>
      </c>
      <c r="C758" s="8">
        <v>0</v>
      </c>
      <c r="D758" s="9">
        <f>'[1]Calculated Data'!U717</f>
        <v>1150594.0818181445</v>
      </c>
      <c r="E758" s="3"/>
      <c r="F758" s="3"/>
      <c r="G758" s="3">
        <v>0.85</v>
      </c>
      <c r="H758" s="3">
        <f aca="true" t="shared" si="99" ref="H758:H767">D758*G758</f>
        <v>978004.9695454228</v>
      </c>
      <c r="I758" s="20">
        <v>0.08</v>
      </c>
      <c r="J758" s="3">
        <f aca="true" t="shared" si="100" ref="J758:J767">D758*I758</f>
        <v>92047.52654545156</v>
      </c>
      <c r="K758" s="20">
        <v>0.07</v>
      </c>
      <c r="L758" s="3">
        <f aca="true" t="shared" si="101" ref="L758:L767">D758*K758</f>
        <v>80541.58572727013</v>
      </c>
      <c r="M758" s="44">
        <v>0</v>
      </c>
      <c r="N758" s="3">
        <f t="shared" si="91"/>
        <v>1058546.555272693</v>
      </c>
    </row>
    <row r="759" spans="1:14" s="20" customFormat="1" ht="12.75">
      <c r="A759" s="33" t="s">
        <v>615</v>
      </c>
      <c r="B759" s="16" t="s">
        <v>619</v>
      </c>
      <c r="C759" s="8">
        <v>0</v>
      </c>
      <c r="D759" s="9">
        <f>'[1]Calculated Data'!U718</f>
        <v>50477.35679868466</v>
      </c>
      <c r="E759" s="3"/>
      <c r="F759" s="3"/>
      <c r="G759" s="3">
        <v>1</v>
      </c>
      <c r="H759" s="3">
        <f t="shared" si="99"/>
        <v>50477.35679868466</v>
      </c>
      <c r="J759" s="3">
        <f t="shared" si="100"/>
        <v>0</v>
      </c>
      <c r="L759" s="3">
        <f t="shared" si="101"/>
        <v>0</v>
      </c>
      <c r="M759" s="44">
        <v>0</v>
      </c>
      <c r="N759" s="3">
        <f t="shared" si="91"/>
        <v>50477.35679868466</v>
      </c>
    </row>
    <row r="760" spans="1:14" s="20" customFormat="1" ht="12.75">
      <c r="A760" s="33" t="s">
        <v>615</v>
      </c>
      <c r="B760" s="16" t="s">
        <v>69</v>
      </c>
      <c r="C760" s="8">
        <v>0</v>
      </c>
      <c r="D760" s="9">
        <f>'[1]Calculated Data'!U719</f>
        <v>293825.97764016135</v>
      </c>
      <c r="E760" s="3"/>
      <c r="F760" s="3"/>
      <c r="G760" s="3">
        <v>0.85</v>
      </c>
      <c r="H760" s="3">
        <f t="shared" si="99"/>
        <v>249752.08099413713</v>
      </c>
      <c r="J760" s="3">
        <f t="shared" si="100"/>
        <v>0</v>
      </c>
      <c r="K760" s="20">
        <v>0.15</v>
      </c>
      <c r="L760" s="3">
        <f t="shared" si="101"/>
        <v>44073.8966460242</v>
      </c>
      <c r="M760" s="44">
        <v>0</v>
      </c>
      <c r="N760" s="3">
        <f t="shared" si="91"/>
        <v>293825.97764016135</v>
      </c>
    </row>
    <row r="761" spans="1:14" s="20" customFormat="1" ht="12.75">
      <c r="A761" s="33" t="s">
        <v>615</v>
      </c>
      <c r="B761" s="16" t="s">
        <v>328</v>
      </c>
      <c r="C761" s="8">
        <v>0</v>
      </c>
      <c r="D761" s="9">
        <f>'[1]Calculated Data'!U720</f>
        <v>1078048.3955236424</v>
      </c>
      <c r="E761" s="3"/>
      <c r="F761" s="3"/>
      <c r="G761" s="3">
        <v>0.85</v>
      </c>
      <c r="H761" s="3">
        <f t="shared" si="99"/>
        <v>916341.1361950961</v>
      </c>
      <c r="I761" s="20">
        <v>0.08</v>
      </c>
      <c r="J761" s="3">
        <f t="shared" si="100"/>
        <v>86243.8716418914</v>
      </c>
      <c r="K761" s="20">
        <v>0.07</v>
      </c>
      <c r="L761" s="3">
        <f t="shared" si="101"/>
        <v>75463.38768665498</v>
      </c>
      <c r="M761" s="44">
        <v>0</v>
      </c>
      <c r="N761" s="3">
        <f t="shared" si="91"/>
        <v>991804.5238817511</v>
      </c>
    </row>
    <row r="762" spans="1:14" s="20" customFormat="1" ht="12.75">
      <c r="A762" s="33" t="s">
        <v>615</v>
      </c>
      <c r="B762" s="16" t="s">
        <v>620</v>
      </c>
      <c r="C762" s="8">
        <v>0</v>
      </c>
      <c r="D762" s="9">
        <f>'[1]Calculated Data'!U721</f>
        <v>3575.8041534506733</v>
      </c>
      <c r="E762" s="3"/>
      <c r="F762" s="3"/>
      <c r="G762" s="3">
        <v>1</v>
      </c>
      <c r="H762" s="3">
        <f t="shared" si="99"/>
        <v>3575.8041534506733</v>
      </c>
      <c r="J762" s="3">
        <f t="shared" si="100"/>
        <v>0</v>
      </c>
      <c r="L762" s="3">
        <f t="shared" si="101"/>
        <v>0</v>
      </c>
      <c r="M762" s="44">
        <v>0</v>
      </c>
      <c r="N762" s="3">
        <f t="shared" si="91"/>
        <v>3575.8041534506733</v>
      </c>
    </row>
    <row r="763" spans="1:14" s="20" customFormat="1" ht="12.75">
      <c r="A763" s="33" t="s">
        <v>615</v>
      </c>
      <c r="B763" s="16" t="s">
        <v>160</v>
      </c>
      <c r="C763" s="8">
        <v>0</v>
      </c>
      <c r="D763" s="9">
        <f>'[1]Calculated Data'!U722</f>
        <v>1458078.198870323</v>
      </c>
      <c r="E763" s="3"/>
      <c r="F763" s="3"/>
      <c r="G763" s="3">
        <v>0.85</v>
      </c>
      <c r="H763" s="3">
        <f t="shared" si="99"/>
        <v>1239366.4690397745</v>
      </c>
      <c r="I763" s="20">
        <v>0.08</v>
      </c>
      <c r="J763" s="3">
        <f t="shared" si="100"/>
        <v>116646.25590962583</v>
      </c>
      <c r="K763" s="20">
        <v>0.07</v>
      </c>
      <c r="L763" s="3">
        <f t="shared" si="101"/>
        <v>102065.47392092261</v>
      </c>
      <c r="M763" s="44">
        <v>0</v>
      </c>
      <c r="N763" s="3">
        <f t="shared" si="91"/>
        <v>1341431.9429606972</v>
      </c>
    </row>
    <row r="764" spans="1:14" s="20" customFormat="1" ht="12.75">
      <c r="A764" s="33" t="s">
        <v>615</v>
      </c>
      <c r="B764" s="16" t="s">
        <v>621</v>
      </c>
      <c r="C764" s="8">
        <v>0</v>
      </c>
      <c r="D764" s="9">
        <f>'[1]Calculated Data'!U723</f>
        <v>1431.8332211599375</v>
      </c>
      <c r="E764" s="3"/>
      <c r="F764" s="3"/>
      <c r="G764" s="3">
        <v>1</v>
      </c>
      <c r="H764" s="3">
        <f t="shared" si="99"/>
        <v>1431.8332211599375</v>
      </c>
      <c r="J764" s="3">
        <f t="shared" si="100"/>
        <v>0</v>
      </c>
      <c r="L764" s="3">
        <f t="shared" si="101"/>
        <v>0</v>
      </c>
      <c r="M764" s="44">
        <v>0</v>
      </c>
      <c r="N764" s="3">
        <f t="shared" si="91"/>
        <v>1431.8332211599375</v>
      </c>
    </row>
    <row r="765" spans="1:14" s="20" customFormat="1" ht="12.75">
      <c r="A765" s="33" t="s">
        <v>615</v>
      </c>
      <c r="B765" s="16" t="s">
        <v>622</v>
      </c>
      <c r="C765" s="8">
        <v>0</v>
      </c>
      <c r="D765" s="9">
        <f>'[1]Calculated Data'!U724</f>
        <v>232915.48863193503</v>
      </c>
      <c r="E765" s="3"/>
      <c r="F765" s="3"/>
      <c r="G765" s="3">
        <v>0.85</v>
      </c>
      <c r="H765" s="3">
        <f t="shared" si="99"/>
        <v>197978.16533714478</v>
      </c>
      <c r="J765" s="3">
        <f t="shared" si="100"/>
        <v>0</v>
      </c>
      <c r="K765" s="20">
        <v>0.15</v>
      </c>
      <c r="L765" s="3">
        <f t="shared" si="101"/>
        <v>34937.32329479025</v>
      </c>
      <c r="M765" s="44">
        <v>0</v>
      </c>
      <c r="N765" s="3">
        <f t="shared" si="91"/>
        <v>232915.48863193503</v>
      </c>
    </row>
    <row r="766" spans="1:14" s="32" customFormat="1" ht="12.75">
      <c r="A766" s="33" t="s">
        <v>615</v>
      </c>
      <c r="B766" s="15" t="s">
        <v>623</v>
      </c>
      <c r="C766" s="13">
        <v>0</v>
      </c>
      <c r="D766" s="9">
        <f>'[1]Calculated Data'!U725</f>
        <v>548402.575791113</v>
      </c>
      <c r="E766" s="14"/>
      <c r="F766" s="14"/>
      <c r="G766" s="14">
        <v>0.85</v>
      </c>
      <c r="H766" s="14">
        <f t="shared" si="99"/>
        <v>466142.189422446</v>
      </c>
      <c r="J766" s="14">
        <f t="shared" si="100"/>
        <v>0</v>
      </c>
      <c r="L766" s="14">
        <f t="shared" si="101"/>
        <v>0</v>
      </c>
      <c r="M766" s="13">
        <v>0</v>
      </c>
      <c r="N766" s="14">
        <f t="shared" si="91"/>
        <v>466142.189422446</v>
      </c>
    </row>
    <row r="767" spans="1:14" s="20" customFormat="1" ht="12.75">
      <c r="A767" s="33" t="s">
        <v>615</v>
      </c>
      <c r="B767" s="16" t="s">
        <v>624</v>
      </c>
      <c r="C767" s="8">
        <v>0</v>
      </c>
      <c r="D767" s="9">
        <f>'[1]Calculated Data'!U726</f>
        <v>58723.14749653327</v>
      </c>
      <c r="E767" s="3"/>
      <c r="F767" s="3"/>
      <c r="G767" s="3">
        <v>1</v>
      </c>
      <c r="H767" s="3">
        <f t="shared" si="99"/>
        <v>58723.14749653327</v>
      </c>
      <c r="J767" s="3">
        <f t="shared" si="100"/>
        <v>0</v>
      </c>
      <c r="L767" s="3">
        <f t="shared" si="101"/>
        <v>0</v>
      </c>
      <c r="M767" s="44">
        <v>0</v>
      </c>
      <c r="N767" s="3">
        <f t="shared" si="91"/>
        <v>58723.14749653327</v>
      </c>
    </row>
    <row r="768" spans="1:14" s="32" customFormat="1" ht="12.75">
      <c r="A768" s="33" t="s">
        <v>615</v>
      </c>
      <c r="B768" s="15" t="s">
        <v>238</v>
      </c>
      <c r="C768" s="47">
        <v>208886</v>
      </c>
      <c r="D768" s="9" t="str">
        <f>'[1]Calculated Data'!U727</f>
        <v> </v>
      </c>
      <c r="E768" s="14">
        <v>1</v>
      </c>
      <c r="F768" s="14">
        <v>208886</v>
      </c>
      <c r="G768" s="14"/>
      <c r="H768" s="14"/>
      <c r="M768" s="13">
        <v>0</v>
      </c>
      <c r="N768" s="14">
        <f t="shared" si="91"/>
        <v>208886</v>
      </c>
    </row>
    <row r="769" spans="1:14" s="32" customFormat="1" ht="12.75">
      <c r="A769" s="33" t="s">
        <v>615</v>
      </c>
      <c r="B769" s="15" t="s">
        <v>625</v>
      </c>
      <c r="C769" s="13">
        <v>0</v>
      </c>
      <c r="D769" s="9">
        <f>'[1]Calculated Data'!U728</f>
        <v>33609.346759723725</v>
      </c>
      <c r="E769" s="14"/>
      <c r="F769" s="14"/>
      <c r="G769" s="14">
        <v>1</v>
      </c>
      <c r="H769" s="14">
        <f>D769*G769</f>
        <v>33609.346759723725</v>
      </c>
      <c r="J769" s="14">
        <f>D769*I769</f>
        <v>0</v>
      </c>
      <c r="L769" s="14">
        <f>D769*K769</f>
        <v>0</v>
      </c>
      <c r="M769" s="13">
        <v>0</v>
      </c>
      <c r="N769" s="14">
        <f t="shared" si="91"/>
        <v>33609.346759723725</v>
      </c>
    </row>
    <row r="770" spans="1:14" s="32" customFormat="1" ht="12.75">
      <c r="A770" s="33" t="s">
        <v>615</v>
      </c>
      <c r="B770" s="15" t="s">
        <v>626</v>
      </c>
      <c r="C770" s="13">
        <v>0</v>
      </c>
      <c r="D770" s="9">
        <f>'[1]Calculated Data'!U729</f>
        <v>27572.3181476214</v>
      </c>
      <c r="E770" s="48"/>
      <c r="F770" s="48"/>
      <c r="G770" s="14">
        <v>1</v>
      </c>
      <c r="H770" s="14">
        <f>D770*G770</f>
        <v>27572.3181476214</v>
      </c>
      <c r="J770" s="14">
        <f>D770*I770</f>
        <v>0</v>
      </c>
      <c r="L770" s="14">
        <f>D770*K770</f>
        <v>0</v>
      </c>
      <c r="M770" s="13">
        <v>0</v>
      </c>
      <c r="N770" s="14">
        <f t="shared" si="91"/>
        <v>27572.3181476214</v>
      </c>
    </row>
    <row r="771" spans="1:14" s="32" customFormat="1" ht="12.75">
      <c r="A771" s="33" t="s">
        <v>615</v>
      </c>
      <c r="B771" s="15" t="s">
        <v>627</v>
      </c>
      <c r="C771" s="47">
        <v>12141</v>
      </c>
      <c r="D771" s="9" t="str">
        <f>'[1]Calculated Data'!U730</f>
        <v> </v>
      </c>
      <c r="E771" s="48">
        <v>1</v>
      </c>
      <c r="F771" s="14">
        <v>12141</v>
      </c>
      <c r="G771" s="14"/>
      <c r="H771" s="14"/>
      <c r="K771" s="49"/>
      <c r="L771" s="49"/>
      <c r="M771" s="13">
        <v>0</v>
      </c>
      <c r="N771" s="14">
        <f t="shared" si="91"/>
        <v>12141</v>
      </c>
    </row>
    <row r="772" spans="1:14" s="21" customFormat="1" ht="13.5" thickBot="1">
      <c r="A772" s="12" t="s">
        <v>615</v>
      </c>
      <c r="B772" s="18" t="s">
        <v>32</v>
      </c>
      <c r="C772" s="12">
        <f>SUM(C753:C771)</f>
        <v>558848.8200000001</v>
      </c>
      <c r="D772" s="22"/>
      <c r="E772" s="35"/>
      <c r="F772" s="12"/>
      <c r="G772" s="12"/>
      <c r="H772" s="12">
        <f>SUM(H753:H771)</f>
        <v>5712749.01554649</v>
      </c>
      <c r="J772" s="21">
        <f>SUM(J753:J771)</f>
        <v>470639.4743172542</v>
      </c>
      <c r="K772" s="23"/>
      <c r="L772" s="23">
        <f>SUM(L753:L771)</f>
        <v>462440.0772819962</v>
      </c>
      <c r="M772" s="10">
        <v>0</v>
      </c>
      <c r="N772" s="12">
        <f>C772+H772+L772+M772</f>
        <v>6734037.912828487</v>
      </c>
    </row>
    <row r="773" spans="1:14" s="34" customFormat="1" ht="13.5" thickBot="1">
      <c r="A773" s="36"/>
      <c r="B773" s="24" t="s">
        <v>628</v>
      </c>
      <c r="C773" s="25">
        <v>9656927</v>
      </c>
      <c r="D773" s="26" t="e">
        <f>SUM(D3:D771)</f>
        <v>#REF!</v>
      </c>
      <c r="E773" s="3"/>
      <c r="F773" s="3">
        <f>SUM(F3:F771)</f>
        <v>9657031.42</v>
      </c>
      <c r="G773" s="3"/>
      <c r="H773" s="27">
        <v>439769996</v>
      </c>
      <c r="I773" s="20"/>
      <c r="J773" s="27" t="e">
        <f>SUM(J3:J771)</f>
        <v>#REF!</v>
      </c>
      <c r="K773" s="30"/>
      <c r="L773" s="27">
        <v>26358029</v>
      </c>
      <c r="M773" s="34">
        <v>2129003</v>
      </c>
      <c r="N773" s="34">
        <v>477913955</v>
      </c>
    </row>
    <row r="774" spans="1:12" s="20" customFormat="1" ht="12.75">
      <c r="A774" s="3"/>
      <c r="B774" s="28"/>
      <c r="C774" s="28"/>
      <c r="D774" s="29"/>
      <c r="E774" s="3"/>
      <c r="F774" s="3"/>
      <c r="G774" s="3"/>
      <c r="H774" s="3"/>
      <c r="K774" s="30"/>
      <c r="L774" s="30"/>
    </row>
    <row r="775" spans="1:12" s="20" customFormat="1" ht="12.75">
      <c r="A775" s="32" t="s">
        <v>629</v>
      </c>
      <c r="B775" s="31"/>
      <c r="C775" s="31"/>
      <c r="D775" s="29"/>
      <c r="E775" s="3"/>
      <c r="F775" s="3"/>
      <c r="G775" s="3"/>
      <c r="H775" s="3"/>
      <c r="K775" s="30"/>
      <c r="L775" s="30"/>
    </row>
    <row r="776" spans="1:12" s="20" customFormat="1" ht="12.75">
      <c r="A776" s="3"/>
      <c r="B776" s="32"/>
      <c r="C776" s="32"/>
      <c r="D776" s="29"/>
      <c r="E776" s="3"/>
      <c r="F776" s="3"/>
      <c r="G776" s="3"/>
      <c r="H776" s="3"/>
      <c r="K776" s="30"/>
      <c r="L776" s="30"/>
    </row>
    <row r="777" spans="1:12" s="20" customFormat="1" ht="12.75">
      <c r="A777" s="3"/>
      <c r="B777" s="3"/>
      <c r="C777" s="3"/>
      <c r="D777" s="29"/>
      <c r="E777" s="3"/>
      <c r="F777" s="3"/>
      <c r="G777" s="3"/>
      <c r="H777" s="3"/>
      <c r="K777" s="30"/>
      <c r="L777" s="30"/>
    </row>
    <row r="778" spans="1:12" s="20" customFormat="1" ht="12.75">
      <c r="A778" s="3"/>
      <c r="B778" s="3"/>
      <c r="C778" s="3"/>
      <c r="D778" s="29"/>
      <c r="E778" s="3"/>
      <c r="F778" s="3"/>
      <c r="G778" s="3"/>
      <c r="H778" s="3"/>
      <c r="K778" s="30"/>
      <c r="L778" s="30"/>
    </row>
    <row r="779" spans="1:12" s="20" customFormat="1" ht="12.75">
      <c r="A779" s="3"/>
      <c r="B779" s="3"/>
      <c r="C779" s="3"/>
      <c r="D779" s="29"/>
      <c r="E779" s="3"/>
      <c r="F779" s="3"/>
      <c r="G779" s="3"/>
      <c r="H779" s="3"/>
      <c r="K779" s="30"/>
      <c r="L779" s="30"/>
    </row>
    <row r="780" spans="1:12" s="20" customFormat="1" ht="12.75">
      <c r="A780" s="3"/>
      <c r="B780" s="3"/>
      <c r="C780" s="3"/>
      <c r="D780" s="29"/>
      <c r="E780" s="3"/>
      <c r="F780" s="3"/>
      <c r="G780" s="3"/>
      <c r="H780" s="3"/>
      <c r="K780" s="30"/>
      <c r="L780" s="30"/>
    </row>
  </sheetData>
  <conditionalFormatting sqref="B775:C775 A2 B2:B773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Header>&amp;CALL SERVICE RECEIPTS (ASR)
Payment Summary Report PNF - ASR-10-3
FY 2008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A40" sqref="A40:IV628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211</v>
      </c>
      <c r="B3" s="16" t="s">
        <v>212</v>
      </c>
      <c r="C3" s="13">
        <v>0</v>
      </c>
      <c r="D3" s="9">
        <f>'[1]Calculated Data'!U197</f>
        <v>3947.994889736462</v>
      </c>
      <c r="G3" s="3">
        <v>1</v>
      </c>
      <c r="H3" s="3">
        <f aca="true" t="shared" si="0" ref="H3:H24">D3*G3</f>
        <v>3947.994889736462</v>
      </c>
      <c r="J3" s="3">
        <f aca="true" t="shared" si="1" ref="J3:J24">D3*I3</f>
        <v>0</v>
      </c>
      <c r="K3" s="3"/>
      <c r="L3" s="3">
        <f aca="true" t="shared" si="2" ref="L3:L24">D3*K3</f>
        <v>0</v>
      </c>
      <c r="M3" s="13">
        <v>0</v>
      </c>
      <c r="N3" s="3">
        <f aca="true" t="shared" si="3" ref="N3:N38">C3+H3+L3+M3</f>
        <v>3947.994889736462</v>
      </c>
    </row>
    <row r="4" spans="1:14" ht="12.75">
      <c r="A4" s="33" t="s">
        <v>211</v>
      </c>
      <c r="B4" s="16" t="s">
        <v>213</v>
      </c>
      <c r="C4" s="13">
        <v>0</v>
      </c>
      <c r="D4" s="9">
        <f>'[1]Calculated Data'!U198</f>
        <v>1040845.7686604218</v>
      </c>
      <c r="G4" s="3">
        <v>0.8</v>
      </c>
      <c r="H4" s="3">
        <f t="shared" si="0"/>
        <v>832676.6149283375</v>
      </c>
      <c r="I4" s="3">
        <v>0.175</v>
      </c>
      <c r="J4" s="3">
        <f t="shared" si="1"/>
        <v>182148.00951557382</v>
      </c>
      <c r="K4" s="3">
        <v>0.025</v>
      </c>
      <c r="L4" s="3">
        <f t="shared" si="2"/>
        <v>26021.144216510547</v>
      </c>
      <c r="M4" s="13">
        <v>0</v>
      </c>
      <c r="N4" s="3">
        <f t="shared" si="3"/>
        <v>858697.7591448481</v>
      </c>
    </row>
    <row r="5" spans="1:14" ht="12.75">
      <c r="A5" s="33" t="s">
        <v>211</v>
      </c>
      <c r="B5" s="16" t="s">
        <v>214</v>
      </c>
      <c r="C5" s="13">
        <v>0</v>
      </c>
      <c r="D5" s="9">
        <f>'[1]Calculated Data'!U199</f>
        <v>208241.8907219502</v>
      </c>
      <c r="G5" s="3">
        <v>0.8</v>
      </c>
      <c r="H5" s="3">
        <f t="shared" si="0"/>
        <v>166593.51257756018</v>
      </c>
      <c r="I5" s="3">
        <v>0.2</v>
      </c>
      <c r="J5" s="3">
        <f t="shared" si="1"/>
        <v>41648.378144390044</v>
      </c>
      <c r="K5" s="3"/>
      <c r="L5" s="3">
        <f t="shared" si="2"/>
        <v>0</v>
      </c>
      <c r="M5" s="13">
        <v>0</v>
      </c>
      <c r="N5" s="3">
        <f t="shared" si="3"/>
        <v>166593.51257756018</v>
      </c>
    </row>
    <row r="6" spans="1:14" ht="12.75">
      <c r="A6" s="33" t="s">
        <v>211</v>
      </c>
      <c r="B6" s="16" t="s">
        <v>215</v>
      </c>
      <c r="C6" s="13">
        <v>0</v>
      </c>
      <c r="D6" s="9">
        <f>'[1]Calculated Data'!U200</f>
        <v>533334.1378199541</v>
      </c>
      <c r="G6" s="3">
        <v>0.85</v>
      </c>
      <c r="H6" s="3">
        <f t="shared" si="0"/>
        <v>453334.01714696095</v>
      </c>
      <c r="I6" s="3">
        <v>0.08</v>
      </c>
      <c r="J6" s="3">
        <f t="shared" si="1"/>
        <v>42666.731025596324</v>
      </c>
      <c r="K6" s="3">
        <v>0.07</v>
      </c>
      <c r="L6" s="3">
        <f t="shared" si="2"/>
        <v>37333.38964739679</v>
      </c>
      <c r="M6" s="13">
        <v>0</v>
      </c>
      <c r="N6" s="3">
        <f t="shared" si="3"/>
        <v>490667.40679435775</v>
      </c>
    </row>
    <row r="7" spans="1:14" ht="12.75">
      <c r="A7" s="33" t="s">
        <v>211</v>
      </c>
      <c r="B7" s="16" t="s">
        <v>216</v>
      </c>
      <c r="C7" s="13">
        <v>0</v>
      </c>
      <c r="D7" s="9">
        <f>'[1]Calculated Data'!U201</f>
        <v>118312.4490221923</v>
      </c>
      <c r="G7" s="3">
        <v>0.85</v>
      </c>
      <c r="H7" s="3">
        <f t="shared" si="0"/>
        <v>100565.58166886345</v>
      </c>
      <c r="J7" s="3">
        <f t="shared" si="1"/>
        <v>0</v>
      </c>
      <c r="K7" s="3">
        <v>0.15</v>
      </c>
      <c r="L7" s="3">
        <f t="shared" si="2"/>
        <v>17746.867353328846</v>
      </c>
      <c r="M7" s="13">
        <v>0</v>
      </c>
      <c r="N7" s="3">
        <f t="shared" si="3"/>
        <v>118312.4490221923</v>
      </c>
    </row>
    <row r="8" spans="1:14" ht="12.75">
      <c r="A8" s="33" t="s">
        <v>211</v>
      </c>
      <c r="B8" s="16" t="s">
        <v>217</v>
      </c>
      <c r="C8" s="13">
        <v>0</v>
      </c>
      <c r="D8" s="9">
        <f>'[1]Calculated Data'!U202</f>
        <v>156501.56897591575</v>
      </c>
      <c r="G8" s="3">
        <v>0.8</v>
      </c>
      <c r="H8" s="3">
        <f t="shared" si="0"/>
        <v>125201.25518073261</v>
      </c>
      <c r="I8" s="3">
        <v>0.15</v>
      </c>
      <c r="J8" s="3">
        <f t="shared" si="1"/>
        <v>23475.235346387362</v>
      </c>
      <c r="K8" s="3">
        <v>0.05</v>
      </c>
      <c r="L8" s="3">
        <f t="shared" si="2"/>
        <v>7825.078448795788</v>
      </c>
      <c r="M8" s="13">
        <v>0</v>
      </c>
      <c r="N8" s="3">
        <f t="shared" si="3"/>
        <v>133026.3336295284</v>
      </c>
    </row>
    <row r="9" spans="1:14" ht="12.75">
      <c r="A9" s="33" t="s">
        <v>211</v>
      </c>
      <c r="B9" s="16" t="s">
        <v>218</v>
      </c>
      <c r="C9" s="13">
        <v>0</v>
      </c>
      <c r="D9" s="9">
        <f>'[1]Calculated Data'!U203</f>
        <v>1972074.5230570333</v>
      </c>
      <c r="G9" s="3">
        <v>0.85</v>
      </c>
      <c r="H9" s="3">
        <f t="shared" si="0"/>
        <v>1676263.3445984782</v>
      </c>
      <c r="I9" s="3">
        <v>0.1</v>
      </c>
      <c r="J9" s="3">
        <f t="shared" si="1"/>
        <v>197207.45230570334</v>
      </c>
      <c r="K9" s="3">
        <v>0.05</v>
      </c>
      <c r="L9" s="3">
        <f t="shared" si="2"/>
        <v>98603.72615285167</v>
      </c>
      <c r="M9" s="13">
        <v>0</v>
      </c>
      <c r="N9" s="3">
        <f t="shared" si="3"/>
        <v>1774867.07075133</v>
      </c>
    </row>
    <row r="10" spans="1:14" ht="12.75">
      <c r="A10" s="33" t="s">
        <v>211</v>
      </c>
      <c r="B10" s="16" t="s">
        <v>219</v>
      </c>
      <c r="C10" s="13">
        <v>0</v>
      </c>
      <c r="D10" s="9">
        <f>'[1]Calculated Data'!U204</f>
        <v>1366171.445906314</v>
      </c>
      <c r="G10" s="3">
        <v>0.85</v>
      </c>
      <c r="H10" s="3">
        <f t="shared" si="0"/>
        <v>1161245.729020367</v>
      </c>
      <c r="I10" s="3">
        <v>0.15</v>
      </c>
      <c r="J10" s="3">
        <f t="shared" si="1"/>
        <v>204925.7168859471</v>
      </c>
      <c r="K10" s="3"/>
      <c r="L10" s="3">
        <f t="shared" si="2"/>
        <v>0</v>
      </c>
      <c r="M10" s="13">
        <v>0</v>
      </c>
      <c r="N10" s="3">
        <f t="shared" si="3"/>
        <v>1161245.729020367</v>
      </c>
    </row>
    <row r="11" spans="1:14" ht="12.75">
      <c r="A11" s="33" t="s">
        <v>211</v>
      </c>
      <c r="B11" s="16" t="s">
        <v>220</v>
      </c>
      <c r="C11" s="13">
        <v>0</v>
      </c>
      <c r="D11" s="9">
        <f>'[1]Calculated Data'!U205</f>
        <v>548374.3128183695</v>
      </c>
      <c r="G11" s="3">
        <v>0.85</v>
      </c>
      <c r="H11" s="3">
        <f t="shared" si="0"/>
        <v>466118.165895614</v>
      </c>
      <c r="I11" s="3">
        <v>0.12</v>
      </c>
      <c r="J11" s="3">
        <f t="shared" si="1"/>
        <v>65804.91753820433</v>
      </c>
      <c r="K11" s="3">
        <v>0.03</v>
      </c>
      <c r="L11" s="3">
        <f t="shared" si="2"/>
        <v>16451.229384551083</v>
      </c>
      <c r="M11" s="13">
        <v>0</v>
      </c>
      <c r="N11" s="3">
        <f t="shared" si="3"/>
        <v>482569.3952801651</v>
      </c>
    </row>
    <row r="12" spans="1:14" ht="12.75">
      <c r="A12" s="33" t="s">
        <v>211</v>
      </c>
      <c r="B12" s="16" t="s">
        <v>221</v>
      </c>
      <c r="C12" s="13">
        <v>0</v>
      </c>
      <c r="D12" s="9">
        <f>'[1]Calculated Data'!U206</f>
        <v>2618028.4579361537</v>
      </c>
      <c r="G12" s="3">
        <v>0.85</v>
      </c>
      <c r="H12" s="3">
        <f t="shared" si="0"/>
        <v>2225324.1892457306</v>
      </c>
      <c r="I12" s="3">
        <v>0.15</v>
      </c>
      <c r="J12" s="3">
        <f t="shared" si="1"/>
        <v>392704.26869042305</v>
      </c>
      <c r="K12" s="3"/>
      <c r="L12" s="3">
        <f t="shared" si="2"/>
        <v>0</v>
      </c>
      <c r="M12" s="13">
        <v>0</v>
      </c>
      <c r="N12" s="3">
        <f t="shared" si="3"/>
        <v>2225324.1892457306</v>
      </c>
    </row>
    <row r="13" spans="1:14" ht="12.75">
      <c r="A13" s="33" t="s">
        <v>211</v>
      </c>
      <c r="B13" s="16" t="s">
        <v>91</v>
      </c>
      <c r="C13" s="13">
        <v>0</v>
      </c>
      <c r="D13" s="9">
        <f>'[1]Calculated Data'!U207</f>
        <v>505065.27283264487</v>
      </c>
      <c r="G13" s="3">
        <v>0.85</v>
      </c>
      <c r="H13" s="3">
        <f t="shared" si="0"/>
        <v>429305.48190774815</v>
      </c>
      <c r="I13" s="3">
        <v>0.15</v>
      </c>
      <c r="J13" s="3">
        <f t="shared" si="1"/>
        <v>75759.79092489673</v>
      </c>
      <c r="K13" s="3"/>
      <c r="L13" s="3">
        <f t="shared" si="2"/>
        <v>0</v>
      </c>
      <c r="M13" s="13">
        <v>0</v>
      </c>
      <c r="N13" s="3">
        <f t="shared" si="3"/>
        <v>429305.48190774815</v>
      </c>
    </row>
    <row r="14" spans="1:14" s="14" customFormat="1" ht="12.75">
      <c r="A14" s="33" t="s">
        <v>211</v>
      </c>
      <c r="B14" s="15" t="s">
        <v>222</v>
      </c>
      <c r="C14" s="13">
        <v>0</v>
      </c>
      <c r="D14" s="9">
        <f>'[1]Calculated Data'!U208</f>
        <v>458675.3363110812</v>
      </c>
      <c r="G14" s="14">
        <v>0.85</v>
      </c>
      <c r="H14" s="14">
        <f t="shared" si="0"/>
        <v>389874.035864419</v>
      </c>
      <c r="I14" s="14">
        <v>0.08</v>
      </c>
      <c r="J14" s="14">
        <f t="shared" si="1"/>
        <v>36694.026904886494</v>
      </c>
      <c r="K14" s="14">
        <v>0.07</v>
      </c>
      <c r="L14" s="14">
        <f t="shared" si="2"/>
        <v>32107.273541775685</v>
      </c>
      <c r="M14" s="13">
        <v>0</v>
      </c>
      <c r="N14" s="3">
        <f t="shared" si="3"/>
        <v>421981.3094061947</v>
      </c>
    </row>
    <row r="15" spans="1:14" s="14" customFormat="1" ht="12.75">
      <c r="A15" s="33" t="s">
        <v>211</v>
      </c>
      <c r="B15" s="15" t="s">
        <v>223</v>
      </c>
      <c r="C15" s="13">
        <v>0</v>
      </c>
      <c r="D15" s="9">
        <f>'[1]Calculated Data'!U209</f>
        <v>587411.399142599</v>
      </c>
      <c r="G15" s="14">
        <v>0.85</v>
      </c>
      <c r="H15" s="14">
        <f t="shared" si="0"/>
        <v>499299.6892712091</v>
      </c>
      <c r="I15" s="14">
        <v>0.15</v>
      </c>
      <c r="J15" s="14">
        <f t="shared" si="1"/>
        <v>88111.70987138984</v>
      </c>
      <c r="K15" s="14">
        <v>0</v>
      </c>
      <c r="L15" s="14">
        <f t="shared" si="2"/>
        <v>0</v>
      </c>
      <c r="M15" s="13">
        <v>0</v>
      </c>
      <c r="N15" s="3">
        <f t="shared" si="3"/>
        <v>499299.6892712091</v>
      </c>
    </row>
    <row r="16" spans="1:14" s="14" customFormat="1" ht="12.75">
      <c r="A16" s="33" t="s">
        <v>211</v>
      </c>
      <c r="B16" s="15" t="s">
        <v>224</v>
      </c>
      <c r="C16" s="13">
        <v>0</v>
      </c>
      <c r="D16" s="9">
        <f>'[1]Calculated Data'!U210</f>
        <v>661146.1320363145</v>
      </c>
      <c r="G16" s="14">
        <v>0.85</v>
      </c>
      <c r="H16" s="14">
        <f t="shared" si="0"/>
        <v>561974.2122308672</v>
      </c>
      <c r="I16" s="14">
        <v>0.15</v>
      </c>
      <c r="J16" s="14">
        <f t="shared" si="1"/>
        <v>99171.91980544716</v>
      </c>
      <c r="L16" s="14">
        <f t="shared" si="2"/>
        <v>0</v>
      </c>
      <c r="M16" s="13">
        <v>0</v>
      </c>
      <c r="N16" s="3">
        <f t="shared" si="3"/>
        <v>561974.2122308672</v>
      </c>
    </row>
    <row r="17" spans="1:14" s="14" customFormat="1" ht="12.75">
      <c r="A17" s="33" t="s">
        <v>211</v>
      </c>
      <c r="B17" s="15" t="s">
        <v>225</v>
      </c>
      <c r="C17" s="13">
        <v>0</v>
      </c>
      <c r="D17" s="9">
        <f>'[1]Calculated Data'!U211</f>
        <v>718948.1901774463</v>
      </c>
      <c r="G17" s="14">
        <v>0.85</v>
      </c>
      <c r="H17" s="14">
        <f t="shared" si="0"/>
        <v>611105.9616508294</v>
      </c>
      <c r="I17" s="14">
        <v>0.12</v>
      </c>
      <c r="J17" s="14">
        <f t="shared" si="1"/>
        <v>86273.78282129356</v>
      </c>
      <c r="K17" s="14">
        <v>0.03</v>
      </c>
      <c r="L17" s="14">
        <f t="shared" si="2"/>
        <v>21568.44570532339</v>
      </c>
      <c r="M17" s="13">
        <v>0</v>
      </c>
      <c r="N17" s="3">
        <f t="shared" si="3"/>
        <v>632674.4073561528</v>
      </c>
    </row>
    <row r="18" spans="1:14" s="14" customFormat="1" ht="12.75">
      <c r="A18" s="33" t="s">
        <v>211</v>
      </c>
      <c r="B18" s="15" t="s">
        <v>226</v>
      </c>
      <c r="C18" s="13">
        <v>0</v>
      </c>
      <c r="D18" s="9">
        <f>'[1]Calculated Data'!U212</f>
        <v>1778861.696530591</v>
      </c>
      <c r="G18" s="14">
        <v>0.85</v>
      </c>
      <c r="H18" s="14">
        <f t="shared" si="0"/>
        <v>1512032.4420510023</v>
      </c>
      <c r="I18" s="14">
        <v>0.14</v>
      </c>
      <c r="J18" s="14">
        <f t="shared" si="1"/>
        <v>249040.63751428277</v>
      </c>
      <c r="K18" s="14">
        <v>0.01</v>
      </c>
      <c r="L18" s="14">
        <f t="shared" si="2"/>
        <v>17788.61696530591</v>
      </c>
      <c r="M18" s="13">
        <v>0</v>
      </c>
      <c r="N18" s="3">
        <f t="shared" si="3"/>
        <v>1529821.0590163083</v>
      </c>
    </row>
    <row r="19" spans="1:14" s="14" customFormat="1" ht="12.75">
      <c r="A19" s="33" t="s">
        <v>211</v>
      </c>
      <c r="B19" s="15" t="s">
        <v>136</v>
      </c>
      <c r="C19" s="13">
        <v>0</v>
      </c>
      <c r="D19" s="9">
        <f>'[1]Calculated Data'!U213</f>
        <v>3354795.8012025086</v>
      </c>
      <c r="G19" s="14">
        <v>0.85</v>
      </c>
      <c r="H19" s="14">
        <f t="shared" si="0"/>
        <v>2851576.4310221323</v>
      </c>
      <c r="I19" s="14">
        <v>0.08</v>
      </c>
      <c r="J19" s="14">
        <f t="shared" si="1"/>
        <v>268383.6640962007</v>
      </c>
      <c r="K19" s="14">
        <v>0.07</v>
      </c>
      <c r="L19" s="14">
        <f t="shared" si="2"/>
        <v>234835.70608417562</v>
      </c>
      <c r="M19" s="13">
        <v>0</v>
      </c>
      <c r="N19" s="3">
        <f t="shared" si="3"/>
        <v>3086412.137106308</v>
      </c>
    </row>
    <row r="20" spans="1:14" s="14" customFormat="1" ht="12.75">
      <c r="A20" s="33" t="s">
        <v>211</v>
      </c>
      <c r="B20" s="15" t="s">
        <v>227</v>
      </c>
      <c r="C20" s="13">
        <v>0</v>
      </c>
      <c r="D20" s="9">
        <f>'[1]Calculated Data'!U214</f>
        <v>1788877.8664060002</v>
      </c>
      <c r="G20" s="14">
        <v>0.85</v>
      </c>
      <c r="H20" s="14">
        <f t="shared" si="0"/>
        <v>1520546.1864451002</v>
      </c>
      <c r="I20" s="14">
        <v>0.15</v>
      </c>
      <c r="J20" s="14">
        <f t="shared" si="1"/>
        <v>268331.67996090004</v>
      </c>
      <c r="L20" s="14">
        <f t="shared" si="2"/>
        <v>0</v>
      </c>
      <c r="M20" s="13">
        <v>0</v>
      </c>
      <c r="N20" s="3">
        <f t="shared" si="3"/>
        <v>1520546.1864451002</v>
      </c>
    </row>
    <row r="21" spans="1:14" s="14" customFormat="1" ht="12.75">
      <c r="A21" s="33" t="s">
        <v>211</v>
      </c>
      <c r="B21" s="15" t="s">
        <v>23</v>
      </c>
      <c r="C21" s="13">
        <v>0</v>
      </c>
      <c r="D21" s="9">
        <f>'[1]Calculated Data'!U215</f>
        <v>288676.3134529317</v>
      </c>
      <c r="G21" s="14">
        <v>0.85</v>
      </c>
      <c r="H21" s="14">
        <f t="shared" si="0"/>
        <v>245374.86643499194</v>
      </c>
      <c r="I21" s="14">
        <v>0.15</v>
      </c>
      <c r="J21" s="14">
        <f t="shared" si="1"/>
        <v>43301.447017939754</v>
      </c>
      <c r="L21" s="14">
        <f t="shared" si="2"/>
        <v>0</v>
      </c>
      <c r="M21" s="13">
        <v>0</v>
      </c>
      <c r="N21" s="3">
        <f t="shared" si="3"/>
        <v>245374.86643499194</v>
      </c>
    </row>
    <row r="22" spans="1:14" s="14" customFormat="1" ht="12.75">
      <c r="A22" s="33" t="s">
        <v>211</v>
      </c>
      <c r="B22" s="15" t="s">
        <v>142</v>
      </c>
      <c r="C22" s="13">
        <v>0</v>
      </c>
      <c r="D22" s="9">
        <f>'[1]Calculated Data'!U216</f>
        <v>1327421.3611618038</v>
      </c>
      <c r="G22" s="14">
        <v>0.8</v>
      </c>
      <c r="H22" s="14">
        <f t="shared" si="0"/>
        <v>1061937.0889294432</v>
      </c>
      <c r="I22" s="14">
        <v>0.2</v>
      </c>
      <c r="J22" s="14">
        <f t="shared" si="1"/>
        <v>265484.2722323608</v>
      </c>
      <c r="K22" s="14">
        <v>0</v>
      </c>
      <c r="L22" s="14">
        <f t="shared" si="2"/>
        <v>0</v>
      </c>
      <c r="M22" s="13">
        <v>0</v>
      </c>
      <c r="N22" s="3">
        <f t="shared" si="3"/>
        <v>1061937.0889294432</v>
      </c>
    </row>
    <row r="23" spans="1:14" s="14" customFormat="1" ht="12.75">
      <c r="A23" s="33" t="s">
        <v>211</v>
      </c>
      <c r="B23" s="15" t="s">
        <v>228</v>
      </c>
      <c r="C23" s="13">
        <v>0</v>
      </c>
      <c r="D23" s="9">
        <f>'[1]Calculated Data'!U217</f>
        <v>176422.04524248873</v>
      </c>
      <c r="G23" s="14">
        <v>0.8</v>
      </c>
      <c r="H23" s="14">
        <f t="shared" si="0"/>
        <v>141137.636193991</v>
      </c>
      <c r="I23" s="14">
        <v>0.2</v>
      </c>
      <c r="J23" s="14">
        <f t="shared" si="1"/>
        <v>35284.40904849775</v>
      </c>
      <c r="L23" s="14">
        <f t="shared" si="2"/>
        <v>0</v>
      </c>
      <c r="M23" s="13">
        <v>0</v>
      </c>
      <c r="N23" s="3">
        <f t="shared" si="3"/>
        <v>141137.636193991</v>
      </c>
    </row>
    <row r="24" spans="1:14" s="14" customFormat="1" ht="12.75">
      <c r="A24" s="33" t="s">
        <v>211</v>
      </c>
      <c r="B24" s="15" t="s">
        <v>229</v>
      </c>
      <c r="C24" s="13">
        <v>0</v>
      </c>
      <c r="D24" s="9">
        <f>'[1]Calculated Data'!U218</f>
        <v>11830374.55954347</v>
      </c>
      <c r="G24" s="14">
        <v>0.85</v>
      </c>
      <c r="H24" s="14">
        <f t="shared" si="0"/>
        <v>10055818.37561195</v>
      </c>
      <c r="I24" s="14">
        <v>0.1425</v>
      </c>
      <c r="J24" s="14">
        <f t="shared" si="1"/>
        <v>1685828.3747349444</v>
      </c>
      <c r="K24" s="14">
        <v>0.0075</v>
      </c>
      <c r="L24" s="14">
        <f t="shared" si="2"/>
        <v>88727.80919657602</v>
      </c>
      <c r="M24" s="13">
        <v>0</v>
      </c>
      <c r="N24" s="3">
        <f t="shared" si="3"/>
        <v>10144546.184808526</v>
      </c>
    </row>
    <row r="25" spans="1:14" s="14" customFormat="1" ht="12.75">
      <c r="A25" s="33" t="s">
        <v>211</v>
      </c>
      <c r="B25" s="15" t="s">
        <v>150</v>
      </c>
      <c r="C25" s="13">
        <v>0.1</v>
      </c>
      <c r="D25" s="9" t="str">
        <f>'[1]Calculated Data'!U219</f>
        <v> </v>
      </c>
      <c r="E25" s="14">
        <v>1</v>
      </c>
      <c r="F25" s="14">
        <f>C25</f>
        <v>0.1</v>
      </c>
      <c r="M25" s="13">
        <v>0</v>
      </c>
      <c r="N25" s="3">
        <f t="shared" si="3"/>
        <v>0.1</v>
      </c>
    </row>
    <row r="26" spans="1:14" s="14" customFormat="1" ht="12.75">
      <c r="A26" s="33" t="s">
        <v>211</v>
      </c>
      <c r="B26" s="15" t="s">
        <v>230</v>
      </c>
      <c r="C26" s="13">
        <v>0</v>
      </c>
      <c r="D26" s="9">
        <f>'[1]Calculated Data'!U220</f>
        <v>778346.3356382874</v>
      </c>
      <c r="G26" s="14">
        <v>0.85</v>
      </c>
      <c r="H26" s="14">
        <f>D26*G26</f>
        <v>661594.3852925443</v>
      </c>
      <c r="I26" s="14">
        <v>0.15</v>
      </c>
      <c r="J26" s="14">
        <f>D26*I26</f>
        <v>116751.9503457431</v>
      </c>
      <c r="L26" s="14">
        <f>D26*K26</f>
        <v>0</v>
      </c>
      <c r="M26" s="13">
        <v>0</v>
      </c>
      <c r="N26" s="3">
        <f t="shared" si="3"/>
        <v>661594.3852925443</v>
      </c>
    </row>
    <row r="27" spans="1:14" s="14" customFormat="1" ht="12.75">
      <c r="A27" s="33" t="s">
        <v>211</v>
      </c>
      <c r="B27" s="15" t="s">
        <v>231</v>
      </c>
      <c r="C27" s="13">
        <v>0</v>
      </c>
      <c r="D27" s="9">
        <f>'[1]Calculated Data'!U221</f>
        <v>349256.0214200709</v>
      </c>
      <c r="G27" s="14">
        <v>0.85</v>
      </c>
      <c r="H27" s="14">
        <f>D27*G27</f>
        <v>296867.61820706027</v>
      </c>
      <c r="I27" s="14">
        <v>0.15</v>
      </c>
      <c r="J27" s="14">
        <f>D27*I27</f>
        <v>52388.403213010635</v>
      </c>
      <c r="L27" s="14">
        <f>D27*K27</f>
        <v>0</v>
      </c>
      <c r="M27" s="13">
        <v>0</v>
      </c>
      <c r="N27" s="3">
        <f t="shared" si="3"/>
        <v>296867.61820706027</v>
      </c>
    </row>
    <row r="28" spans="1:14" s="14" customFormat="1" ht="12.75">
      <c r="A28" s="33" t="s">
        <v>211</v>
      </c>
      <c r="B28" s="15" t="s">
        <v>232</v>
      </c>
      <c r="C28" s="13">
        <v>0</v>
      </c>
      <c r="D28" s="9">
        <f>'[1]Calculated Data'!U222</f>
        <v>4022557.3228041474</v>
      </c>
      <c r="G28" s="14">
        <v>0.8</v>
      </c>
      <c r="H28" s="14">
        <f>D28*G28</f>
        <v>3218045.8582433183</v>
      </c>
      <c r="I28" s="14">
        <v>0.16</v>
      </c>
      <c r="J28" s="14">
        <f>D28*I28</f>
        <v>643609.1716486636</v>
      </c>
      <c r="K28" s="14">
        <v>0.04</v>
      </c>
      <c r="L28" s="14">
        <f>D28*K28</f>
        <v>160902.2929121659</v>
      </c>
      <c r="M28" s="13">
        <v>0</v>
      </c>
      <c r="N28" s="3">
        <f t="shared" si="3"/>
        <v>3378948.1511554844</v>
      </c>
    </row>
    <row r="29" spans="1:14" s="14" customFormat="1" ht="12.75">
      <c r="A29" s="33" t="s">
        <v>211</v>
      </c>
      <c r="B29" s="15" t="s">
        <v>233</v>
      </c>
      <c r="C29" s="13">
        <v>1.92</v>
      </c>
      <c r="D29" s="9" t="str">
        <f>'[1]Calculated Data'!U223</f>
        <v> </v>
      </c>
      <c r="E29" s="14">
        <v>1</v>
      </c>
      <c r="F29" s="14">
        <f>C29</f>
        <v>1.92</v>
      </c>
      <c r="M29" s="13">
        <v>0</v>
      </c>
      <c r="N29" s="3">
        <f t="shared" si="3"/>
        <v>1.92</v>
      </c>
    </row>
    <row r="30" spans="1:14" s="14" customFormat="1" ht="12.75">
      <c r="A30" s="33" t="s">
        <v>211</v>
      </c>
      <c r="B30" s="15" t="s">
        <v>72</v>
      </c>
      <c r="C30" s="13">
        <v>0</v>
      </c>
      <c r="D30" s="9">
        <f>'[1]Calculated Data'!U224</f>
        <v>219373.6434782471</v>
      </c>
      <c r="G30" s="14">
        <v>0.85</v>
      </c>
      <c r="H30" s="14">
        <f aca="true" t="shared" si="4" ref="H30:H37">D30*G30</f>
        <v>186467.59695651004</v>
      </c>
      <c r="I30" s="14">
        <v>0.15</v>
      </c>
      <c r="J30" s="14">
        <f aca="true" t="shared" si="5" ref="J30:J37">D30*I30</f>
        <v>32906.046521737066</v>
      </c>
      <c r="L30" s="14">
        <f aca="true" t="shared" si="6" ref="L30:L38">D30*K30</f>
        <v>0</v>
      </c>
      <c r="M30" s="13">
        <v>0</v>
      </c>
      <c r="N30" s="3">
        <f t="shared" si="3"/>
        <v>186467.59695651004</v>
      </c>
    </row>
    <row r="31" spans="1:14" s="14" customFormat="1" ht="12.75">
      <c r="A31" s="33" t="s">
        <v>211</v>
      </c>
      <c r="B31" s="15" t="s">
        <v>234</v>
      </c>
      <c r="C31" s="13">
        <v>0</v>
      </c>
      <c r="D31" s="9">
        <f>'[1]Calculated Data'!U225</f>
        <v>4262.68668200806</v>
      </c>
      <c r="G31" s="14">
        <v>1</v>
      </c>
      <c r="H31" s="14">
        <f t="shared" si="4"/>
        <v>4262.68668200806</v>
      </c>
      <c r="J31" s="14">
        <f t="shared" si="5"/>
        <v>0</v>
      </c>
      <c r="L31" s="14">
        <f t="shared" si="6"/>
        <v>0</v>
      </c>
      <c r="M31" s="13">
        <v>0</v>
      </c>
      <c r="N31" s="3">
        <f t="shared" si="3"/>
        <v>4262.68668200806</v>
      </c>
    </row>
    <row r="32" spans="1:14" s="14" customFormat="1" ht="12.75">
      <c r="A32" s="33" t="s">
        <v>211</v>
      </c>
      <c r="B32" s="15" t="s">
        <v>235</v>
      </c>
      <c r="C32" s="13">
        <v>0</v>
      </c>
      <c r="D32" s="9">
        <f>'[1]Calculated Data'!U226</f>
        <v>260354.35189451877</v>
      </c>
      <c r="G32" s="14">
        <v>0.8</v>
      </c>
      <c r="H32" s="14">
        <f t="shared" si="4"/>
        <v>208283.481515615</v>
      </c>
      <c r="I32" s="14">
        <v>0.2</v>
      </c>
      <c r="J32" s="14">
        <f t="shared" si="5"/>
        <v>52070.87037890375</v>
      </c>
      <c r="L32" s="14">
        <f t="shared" si="6"/>
        <v>0</v>
      </c>
      <c r="M32" s="13">
        <v>0</v>
      </c>
      <c r="N32" s="3">
        <f t="shared" si="3"/>
        <v>208283.481515615</v>
      </c>
    </row>
    <row r="33" spans="1:14" s="14" customFormat="1" ht="12.75">
      <c r="A33" s="33" t="s">
        <v>211</v>
      </c>
      <c r="B33" s="15" t="s">
        <v>236</v>
      </c>
      <c r="C33" s="13">
        <v>0</v>
      </c>
      <c r="D33" s="9">
        <f>'[1]Calculated Data'!U227</f>
        <v>88988.19116396469</v>
      </c>
      <c r="G33" s="14">
        <v>1</v>
      </c>
      <c r="H33" s="14">
        <f t="shared" si="4"/>
        <v>88988.19116396469</v>
      </c>
      <c r="J33" s="14">
        <f t="shared" si="5"/>
        <v>0</v>
      </c>
      <c r="L33" s="14">
        <f t="shared" si="6"/>
        <v>0</v>
      </c>
      <c r="M33" s="13">
        <v>0</v>
      </c>
      <c r="N33" s="3">
        <f t="shared" si="3"/>
        <v>88988.19116396469</v>
      </c>
    </row>
    <row r="34" spans="1:14" s="14" customFormat="1" ht="12.75">
      <c r="A34" s="33" t="s">
        <v>211</v>
      </c>
      <c r="B34" s="15" t="s">
        <v>237</v>
      </c>
      <c r="C34" s="13">
        <v>0</v>
      </c>
      <c r="D34" s="9">
        <f>'[1]Calculated Data'!U228</f>
        <v>3989784.961290886</v>
      </c>
      <c r="G34" s="14">
        <v>0.85</v>
      </c>
      <c r="H34" s="14">
        <f t="shared" si="4"/>
        <v>3391317.217097253</v>
      </c>
      <c r="I34" s="14">
        <v>0.125</v>
      </c>
      <c r="J34" s="14">
        <f t="shared" si="5"/>
        <v>498723.12016136077</v>
      </c>
      <c r="K34" s="14">
        <v>0.025</v>
      </c>
      <c r="L34" s="14">
        <f t="shared" si="6"/>
        <v>99744.62403227216</v>
      </c>
      <c r="M34" s="13">
        <v>0</v>
      </c>
      <c r="N34" s="3">
        <f t="shared" si="3"/>
        <v>3491061.841129525</v>
      </c>
    </row>
    <row r="35" spans="1:14" s="14" customFormat="1" ht="12.75">
      <c r="A35" s="33" t="s">
        <v>211</v>
      </c>
      <c r="B35" s="15" t="s">
        <v>238</v>
      </c>
      <c r="C35" s="13">
        <v>0</v>
      </c>
      <c r="D35" s="9">
        <f>'[1]Calculated Data'!U229</f>
        <v>162665.7012858612</v>
      </c>
      <c r="G35" s="14">
        <v>0.85</v>
      </c>
      <c r="H35" s="14">
        <f t="shared" si="4"/>
        <v>138265.846092982</v>
      </c>
      <c r="I35" s="14">
        <v>0.15</v>
      </c>
      <c r="J35" s="14">
        <f t="shared" si="5"/>
        <v>24399.85519287918</v>
      </c>
      <c r="K35" s="14">
        <v>0</v>
      </c>
      <c r="L35" s="14">
        <f t="shared" si="6"/>
        <v>0</v>
      </c>
      <c r="M35" s="13">
        <v>0</v>
      </c>
      <c r="N35" s="3">
        <f t="shared" si="3"/>
        <v>138265.846092982</v>
      </c>
    </row>
    <row r="36" spans="1:14" s="14" customFormat="1" ht="12.75">
      <c r="A36" s="33" t="s">
        <v>211</v>
      </c>
      <c r="B36" s="15" t="s">
        <v>239</v>
      </c>
      <c r="C36" s="13">
        <v>0</v>
      </c>
      <c r="D36" s="9">
        <f>'[1]Calculated Data'!U230</f>
        <v>142767.1134906353</v>
      </c>
      <c r="G36" s="14">
        <v>0.85</v>
      </c>
      <c r="H36" s="14">
        <f t="shared" si="4"/>
        <v>121352.04646704</v>
      </c>
      <c r="I36" s="14">
        <v>0.15</v>
      </c>
      <c r="J36" s="14">
        <f t="shared" si="5"/>
        <v>21415.067023595293</v>
      </c>
      <c r="L36" s="14">
        <f t="shared" si="6"/>
        <v>0</v>
      </c>
      <c r="M36" s="13">
        <v>0</v>
      </c>
      <c r="N36" s="3">
        <f t="shared" si="3"/>
        <v>121352.04646704</v>
      </c>
    </row>
    <row r="37" spans="1:14" s="14" customFormat="1" ht="12.75">
      <c r="A37" s="33" t="s">
        <v>211</v>
      </c>
      <c r="B37" s="15" t="s">
        <v>240</v>
      </c>
      <c r="C37" s="13">
        <v>0</v>
      </c>
      <c r="D37" s="9">
        <f>'[1]Calculated Data'!U231</f>
        <v>2426453.0978843663</v>
      </c>
      <c r="G37" s="14">
        <v>0.85</v>
      </c>
      <c r="H37" s="14">
        <f t="shared" si="4"/>
        <v>2062485.1332017113</v>
      </c>
      <c r="I37" s="14">
        <v>0.11</v>
      </c>
      <c r="J37" s="14">
        <f t="shared" si="5"/>
        <v>266909.8407672803</v>
      </c>
      <c r="K37" s="14">
        <v>0.04</v>
      </c>
      <c r="L37" s="14">
        <f t="shared" si="6"/>
        <v>97058.12391537466</v>
      </c>
      <c r="M37" s="13">
        <v>0</v>
      </c>
      <c r="N37" s="3">
        <f t="shared" si="3"/>
        <v>2159543.257117086</v>
      </c>
    </row>
    <row r="38" spans="1:14" ht="12.75">
      <c r="A38" s="33" t="s">
        <v>211</v>
      </c>
      <c r="B38" s="16" t="s">
        <v>86</v>
      </c>
      <c r="C38" s="13">
        <v>0</v>
      </c>
      <c r="D38" s="9">
        <f>'[1]Calculated Data'!U232</f>
        <v>362665.42237217753</v>
      </c>
      <c r="G38" s="3">
        <v>0.85</v>
      </c>
      <c r="H38" s="3">
        <f>D38*G38</f>
        <v>308265.6090163509</v>
      </c>
      <c r="I38" s="3">
        <v>0.14</v>
      </c>
      <c r="J38" s="3">
        <f>D38*I38</f>
        <v>50773.15913210486</v>
      </c>
      <c r="K38" s="3">
        <v>0.01</v>
      </c>
      <c r="L38" s="3">
        <f t="shared" si="6"/>
        <v>3626.6542237217755</v>
      </c>
      <c r="M38" s="13">
        <v>0</v>
      </c>
      <c r="N38" s="3">
        <f t="shared" si="3"/>
        <v>311892.26324007264</v>
      </c>
    </row>
    <row r="39" spans="1:14" s="12" customFormat="1" ht="12.75">
      <c r="A39" s="12" t="s">
        <v>211</v>
      </c>
      <c r="B39" s="18" t="s">
        <v>32</v>
      </c>
      <c r="C39" s="10" t="s">
        <v>14</v>
      </c>
      <c r="D39" s="11" t="s">
        <v>14</v>
      </c>
      <c r="H39" s="12">
        <f>SUM(H3:H38)</f>
        <v>37777448.482702434</v>
      </c>
      <c r="I39" s="12" t="s">
        <v>14</v>
      </c>
      <c r="J39" s="12">
        <f>SUM(J3:J38)</f>
        <v>6112193.908770544</v>
      </c>
      <c r="K39" s="12" t="s">
        <v>14</v>
      </c>
      <c r="L39" s="12">
        <f>SUM(L3:L38)</f>
        <v>960340.9817801259</v>
      </c>
      <c r="M39" s="10">
        <v>0</v>
      </c>
      <c r="N39" s="12">
        <f>SUM(N3:N38)</f>
        <v>38737791.48448255</v>
      </c>
    </row>
  </sheetData>
  <conditionalFormatting sqref="A2 B2:B39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-ASR-10-03
FY 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15" sqref="A15:IV764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s="14" customFormat="1" ht="12.75">
      <c r="A3" s="33" t="s">
        <v>241</v>
      </c>
      <c r="B3" s="15" t="s">
        <v>242</v>
      </c>
      <c r="C3" s="13">
        <v>722.46</v>
      </c>
      <c r="D3" s="9" t="str">
        <f>'[1]Calculated Data'!U233</f>
        <v> </v>
      </c>
      <c r="E3" s="14">
        <v>1</v>
      </c>
      <c r="F3" s="14">
        <f>C3</f>
        <v>722.46</v>
      </c>
      <c r="M3" s="13">
        <v>0</v>
      </c>
      <c r="N3" s="3">
        <f aca="true" t="shared" si="0" ref="N3:N14">C3+H3+L3+M3</f>
        <v>722.46</v>
      </c>
    </row>
    <row r="4" spans="1:14" s="14" customFormat="1" ht="12.75">
      <c r="A4" s="33" t="s">
        <v>241</v>
      </c>
      <c r="B4" s="15" t="s">
        <v>243</v>
      </c>
      <c r="C4" s="13">
        <v>292.26</v>
      </c>
      <c r="D4" s="9" t="str">
        <f>'[1]Calculated Data'!U234</f>
        <v> </v>
      </c>
      <c r="E4" s="14">
        <v>1</v>
      </c>
      <c r="F4" s="14">
        <f>C4</f>
        <v>292.26</v>
      </c>
      <c r="M4" s="13">
        <v>0</v>
      </c>
      <c r="N4" s="3">
        <f t="shared" si="0"/>
        <v>292.26</v>
      </c>
    </row>
    <row r="5" spans="1:14" s="14" customFormat="1" ht="12.75">
      <c r="A5" s="33" t="s">
        <v>241</v>
      </c>
      <c r="B5" s="15" t="s">
        <v>244</v>
      </c>
      <c r="C5" s="13">
        <v>711</v>
      </c>
      <c r="D5" s="9" t="str">
        <f>'[1]Calculated Data'!U235</f>
        <v> </v>
      </c>
      <c r="E5" s="14">
        <v>1</v>
      </c>
      <c r="F5" s="14">
        <v>711</v>
      </c>
      <c r="M5" s="13">
        <v>0</v>
      </c>
      <c r="N5" s="3">
        <f t="shared" si="0"/>
        <v>711</v>
      </c>
    </row>
    <row r="6" spans="1:14" s="14" customFormat="1" ht="12.75">
      <c r="A6" s="33" t="s">
        <v>241</v>
      </c>
      <c r="B6" s="15" t="s">
        <v>149</v>
      </c>
      <c r="C6" s="13">
        <v>1267</v>
      </c>
      <c r="D6" s="9" t="str">
        <f>'[1]Calculated Data'!U236</f>
        <v> </v>
      </c>
      <c r="E6" s="14">
        <v>1</v>
      </c>
      <c r="F6" s="14">
        <v>1267</v>
      </c>
      <c r="M6" s="13">
        <v>0</v>
      </c>
      <c r="N6" s="3">
        <f t="shared" si="0"/>
        <v>1267</v>
      </c>
    </row>
    <row r="7" spans="1:14" s="14" customFormat="1" ht="12.75">
      <c r="A7" s="33" t="s">
        <v>241</v>
      </c>
      <c r="B7" s="15" t="s">
        <v>69</v>
      </c>
      <c r="C7" s="13">
        <v>0</v>
      </c>
      <c r="D7" s="9">
        <f>'[1]Calculated Data'!U237</f>
        <v>58048.15203739685</v>
      </c>
      <c r="G7" s="14">
        <v>1</v>
      </c>
      <c r="H7" s="14">
        <f>D7*G7</f>
        <v>58048.15203739685</v>
      </c>
      <c r="J7" s="14">
        <f>D7*I7</f>
        <v>0</v>
      </c>
      <c r="L7" s="14">
        <f>D7*K7</f>
        <v>0</v>
      </c>
      <c r="M7" s="13">
        <v>0</v>
      </c>
      <c r="N7" s="3">
        <f t="shared" si="0"/>
        <v>58048.15203739685</v>
      </c>
    </row>
    <row r="8" spans="1:14" s="14" customFormat="1" ht="12.75">
      <c r="A8" s="33" t="s">
        <v>241</v>
      </c>
      <c r="B8" s="15" t="s">
        <v>245</v>
      </c>
      <c r="C8" s="13">
        <v>69.94</v>
      </c>
      <c r="D8" s="9" t="str">
        <f>'[1]Calculated Data'!U238</f>
        <v> </v>
      </c>
      <c r="E8" s="14">
        <v>1</v>
      </c>
      <c r="F8" s="14">
        <f>C8</f>
        <v>69.94</v>
      </c>
      <c r="M8" s="13">
        <v>0</v>
      </c>
      <c r="N8" s="3">
        <f t="shared" si="0"/>
        <v>69.94</v>
      </c>
    </row>
    <row r="9" spans="1:14" s="14" customFormat="1" ht="12.75">
      <c r="A9" s="33" t="s">
        <v>241</v>
      </c>
      <c r="B9" s="15" t="s">
        <v>79</v>
      </c>
      <c r="C9" s="13">
        <v>2364.19</v>
      </c>
      <c r="D9" s="9" t="str">
        <f>'[1]Calculated Data'!U239</f>
        <v> </v>
      </c>
      <c r="E9" s="14">
        <v>1</v>
      </c>
      <c r="F9" s="14">
        <f>C9</f>
        <v>2364.19</v>
      </c>
      <c r="M9" s="13">
        <v>0</v>
      </c>
      <c r="N9" s="3">
        <f t="shared" si="0"/>
        <v>2364.19</v>
      </c>
    </row>
    <row r="10" spans="1:14" s="14" customFormat="1" ht="12.75">
      <c r="A10" s="33" t="s">
        <v>241</v>
      </c>
      <c r="B10" s="15" t="s">
        <v>80</v>
      </c>
      <c r="C10" s="13">
        <v>363.75</v>
      </c>
      <c r="D10" s="9" t="str">
        <f>'[1]Calculated Data'!U240</f>
        <v> </v>
      </c>
      <c r="E10" s="14">
        <v>1</v>
      </c>
      <c r="F10" s="14">
        <f>C10</f>
        <v>363.75</v>
      </c>
      <c r="M10" s="13">
        <v>0</v>
      </c>
      <c r="N10" s="3">
        <f t="shared" si="0"/>
        <v>363.75</v>
      </c>
    </row>
    <row r="11" spans="1:14" s="14" customFormat="1" ht="12.75">
      <c r="A11" s="33" t="s">
        <v>241</v>
      </c>
      <c r="B11" s="15" t="s">
        <v>207</v>
      </c>
      <c r="C11" s="13">
        <v>925.16</v>
      </c>
      <c r="D11" s="9" t="str">
        <f>'[1]Calculated Data'!U241</f>
        <v> </v>
      </c>
      <c r="E11" s="14">
        <v>1</v>
      </c>
      <c r="F11" s="14">
        <f>C11</f>
        <v>925.16</v>
      </c>
      <c r="M11" s="13">
        <v>0</v>
      </c>
      <c r="N11" s="3">
        <f t="shared" si="0"/>
        <v>925.16</v>
      </c>
    </row>
    <row r="12" spans="1:14" s="14" customFormat="1" ht="12.75">
      <c r="A12" s="33" t="s">
        <v>241</v>
      </c>
      <c r="B12" s="15" t="s">
        <v>246</v>
      </c>
      <c r="C12" s="13">
        <v>0</v>
      </c>
      <c r="D12" s="9">
        <f>'[1]Calculated Data'!U242</f>
        <v>53393.97808634351</v>
      </c>
      <c r="G12" s="14">
        <v>0.8</v>
      </c>
      <c r="H12" s="14">
        <f>D12*G12</f>
        <v>42715.18246907481</v>
      </c>
      <c r="J12" s="14">
        <f>D12*I12</f>
        <v>0</v>
      </c>
      <c r="K12" s="14">
        <v>0.2</v>
      </c>
      <c r="L12" s="14">
        <f>D12*K12</f>
        <v>10678.795617268703</v>
      </c>
      <c r="M12" s="13">
        <v>0</v>
      </c>
      <c r="N12" s="3">
        <f t="shared" si="0"/>
        <v>53393.978086343515</v>
      </c>
    </row>
    <row r="13" spans="1:14" s="14" customFormat="1" ht="12.75">
      <c r="A13" s="33" t="s">
        <v>241</v>
      </c>
      <c r="B13" s="15" t="s">
        <v>247</v>
      </c>
      <c r="C13" s="13">
        <v>8.41</v>
      </c>
      <c r="D13" s="9" t="str">
        <f>'[1]Calculated Data'!U243</f>
        <v> </v>
      </c>
      <c r="E13" s="14">
        <v>1</v>
      </c>
      <c r="F13" s="14">
        <f>C13</f>
        <v>8.41</v>
      </c>
      <c r="M13" s="13">
        <v>0</v>
      </c>
      <c r="N13" s="3">
        <f t="shared" si="0"/>
        <v>8.41</v>
      </c>
    </row>
    <row r="14" spans="1:14" s="12" customFormat="1" ht="12.75">
      <c r="A14" s="12" t="s">
        <v>241</v>
      </c>
      <c r="B14" s="18" t="s">
        <v>32</v>
      </c>
      <c r="C14" s="12">
        <f>SUM(C3:C13)</f>
        <v>6724.17</v>
      </c>
      <c r="D14" s="11"/>
      <c r="H14" s="12">
        <f>SUM(H3:H13)</f>
        <v>100763.33450647167</v>
      </c>
      <c r="J14" s="12">
        <f>SUM(J3:J13)</f>
        <v>0</v>
      </c>
      <c r="L14" s="12">
        <f>SUM(L3:L13)</f>
        <v>10678.795617268703</v>
      </c>
      <c r="M14" s="10">
        <v>0</v>
      </c>
      <c r="N14" s="12">
        <f t="shared" si="0"/>
        <v>118166.30012374037</v>
      </c>
    </row>
  </sheetData>
  <conditionalFormatting sqref="A2 B2:B14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ASR-10-03
FY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3" sqref="A13:IV532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248</v>
      </c>
      <c r="B3" s="16" t="s">
        <v>249</v>
      </c>
      <c r="C3" s="13">
        <v>0</v>
      </c>
      <c r="D3" s="9">
        <f>'[1]Calculated Data'!U244</f>
        <v>21744.323259341345</v>
      </c>
      <c r="G3" s="3">
        <v>0.8</v>
      </c>
      <c r="H3" s="3">
        <f aca="true" t="shared" si="0" ref="H3:H11">D3*G3</f>
        <v>17395.458607473076</v>
      </c>
      <c r="J3" s="3">
        <f aca="true" t="shared" si="1" ref="J3:J11">D3*I3</f>
        <v>0</v>
      </c>
      <c r="K3" s="3">
        <v>0.2</v>
      </c>
      <c r="L3" s="3">
        <f aca="true" t="shared" si="2" ref="L3:L11">D3*K3</f>
        <v>4348.864651868269</v>
      </c>
      <c r="M3" s="13">
        <v>0</v>
      </c>
      <c r="N3" s="3">
        <f aca="true" t="shared" si="3" ref="N3:N12">C3+H3+L3+M3</f>
        <v>21744.323259341345</v>
      </c>
    </row>
    <row r="4" spans="1:14" ht="12.75">
      <c r="A4" s="33" t="s">
        <v>248</v>
      </c>
      <c r="B4" s="16" t="s">
        <v>65</v>
      </c>
      <c r="C4" s="13">
        <v>0</v>
      </c>
      <c r="D4" s="9">
        <f>'[1]Calculated Data'!U245</f>
        <v>55650.27682105382</v>
      </c>
      <c r="G4" s="3">
        <v>1</v>
      </c>
      <c r="H4" s="3">
        <f t="shared" si="0"/>
        <v>55650.27682105382</v>
      </c>
      <c r="J4" s="3">
        <f t="shared" si="1"/>
        <v>0</v>
      </c>
      <c r="K4" s="3"/>
      <c r="L4" s="3">
        <f t="shared" si="2"/>
        <v>0</v>
      </c>
      <c r="M4" s="13">
        <v>0</v>
      </c>
      <c r="N4" s="3">
        <f t="shared" si="3"/>
        <v>55650.27682105382</v>
      </c>
    </row>
    <row r="5" spans="1:14" ht="12.75">
      <c r="A5" s="33" t="s">
        <v>248</v>
      </c>
      <c r="B5" s="16" t="s">
        <v>250</v>
      </c>
      <c r="C5" s="13">
        <v>0</v>
      </c>
      <c r="D5" s="9">
        <f>'[1]Calculated Data'!U246</f>
        <v>366.0734339087395</v>
      </c>
      <c r="G5" s="3">
        <v>1</v>
      </c>
      <c r="H5" s="3">
        <f t="shared" si="0"/>
        <v>366.0734339087395</v>
      </c>
      <c r="J5" s="3">
        <f t="shared" si="1"/>
        <v>0</v>
      </c>
      <c r="K5" s="3"/>
      <c r="L5" s="3">
        <f t="shared" si="2"/>
        <v>0</v>
      </c>
      <c r="M5" s="13">
        <v>0</v>
      </c>
      <c r="N5" s="3">
        <f t="shared" si="3"/>
        <v>366.0734339087395</v>
      </c>
    </row>
    <row r="6" spans="1:14" ht="12.75">
      <c r="A6" s="33" t="s">
        <v>248</v>
      </c>
      <c r="B6" s="16" t="s">
        <v>149</v>
      </c>
      <c r="C6" s="13">
        <v>0</v>
      </c>
      <c r="D6" s="9">
        <f>'[1]Calculated Data'!U247</f>
        <v>36328.01088836822</v>
      </c>
      <c r="G6" s="3">
        <v>1</v>
      </c>
      <c r="H6" s="3">
        <f t="shared" si="0"/>
        <v>36328.01088836822</v>
      </c>
      <c r="J6" s="3">
        <f t="shared" si="1"/>
        <v>0</v>
      </c>
      <c r="K6" s="3"/>
      <c r="L6" s="3">
        <f t="shared" si="2"/>
        <v>0</v>
      </c>
      <c r="M6" s="13">
        <v>0</v>
      </c>
      <c r="N6" s="3">
        <f t="shared" si="3"/>
        <v>36328.01088836822</v>
      </c>
    </row>
    <row r="7" spans="1:14" ht="12.75">
      <c r="A7" s="33" t="s">
        <v>248</v>
      </c>
      <c r="B7" s="16" t="s">
        <v>25</v>
      </c>
      <c r="C7" s="13">
        <v>0</v>
      </c>
      <c r="D7" s="9">
        <f>'[1]Calculated Data'!U248</f>
        <v>27831.05370115535</v>
      </c>
      <c r="G7" s="3">
        <v>1</v>
      </c>
      <c r="H7" s="3">
        <f t="shared" si="0"/>
        <v>27831.05370115535</v>
      </c>
      <c r="J7" s="3">
        <f t="shared" si="1"/>
        <v>0</v>
      </c>
      <c r="K7" s="3"/>
      <c r="L7" s="3">
        <f t="shared" si="2"/>
        <v>0</v>
      </c>
      <c r="M7" s="13">
        <v>0</v>
      </c>
      <c r="N7" s="3">
        <f t="shared" si="3"/>
        <v>27831.05370115535</v>
      </c>
    </row>
    <row r="8" spans="1:14" ht="12.75">
      <c r="A8" s="33" t="s">
        <v>248</v>
      </c>
      <c r="B8" s="16" t="s">
        <v>251</v>
      </c>
      <c r="C8" s="13">
        <v>0</v>
      </c>
      <c r="D8" s="9">
        <f>'[1]Calculated Data'!U249</f>
        <v>16525.658718879906</v>
      </c>
      <c r="G8" s="3">
        <v>1</v>
      </c>
      <c r="H8" s="3">
        <f t="shared" si="0"/>
        <v>16525.658718879906</v>
      </c>
      <c r="J8" s="3">
        <f t="shared" si="1"/>
        <v>0</v>
      </c>
      <c r="K8" s="3"/>
      <c r="L8" s="3">
        <f t="shared" si="2"/>
        <v>0</v>
      </c>
      <c r="M8" s="13">
        <v>0</v>
      </c>
      <c r="N8" s="3">
        <f t="shared" si="3"/>
        <v>16525.658718879906</v>
      </c>
    </row>
    <row r="9" spans="1:14" ht="12.75">
      <c r="A9" s="33" t="s">
        <v>248</v>
      </c>
      <c r="B9" s="16" t="s">
        <v>199</v>
      </c>
      <c r="C9" s="13">
        <v>0</v>
      </c>
      <c r="D9" s="9">
        <f>'[1]Calculated Data'!U250</f>
        <v>32030.098326559957</v>
      </c>
      <c r="G9" s="3">
        <v>1</v>
      </c>
      <c r="H9" s="3">
        <f t="shared" si="0"/>
        <v>32030.098326559957</v>
      </c>
      <c r="J9" s="3">
        <f t="shared" si="1"/>
        <v>0</v>
      </c>
      <c r="K9" s="3"/>
      <c r="L9" s="3">
        <f t="shared" si="2"/>
        <v>0</v>
      </c>
      <c r="M9" s="13">
        <v>0</v>
      </c>
      <c r="N9" s="3">
        <f t="shared" si="3"/>
        <v>32030.098326559957</v>
      </c>
    </row>
    <row r="10" spans="1:14" ht="12.75">
      <c r="A10" s="33" t="s">
        <v>248</v>
      </c>
      <c r="B10" s="16" t="s">
        <v>111</v>
      </c>
      <c r="C10" s="13">
        <v>0</v>
      </c>
      <c r="D10" s="9">
        <f>'[1]Calculated Data'!U251</f>
        <v>67588.108305325</v>
      </c>
      <c r="G10" s="3">
        <v>1</v>
      </c>
      <c r="H10" s="3">
        <f t="shared" si="0"/>
        <v>67588.108305325</v>
      </c>
      <c r="J10" s="3">
        <f t="shared" si="1"/>
        <v>0</v>
      </c>
      <c r="K10" s="3"/>
      <c r="L10" s="3">
        <f t="shared" si="2"/>
        <v>0</v>
      </c>
      <c r="M10" s="13">
        <v>0</v>
      </c>
      <c r="N10" s="3">
        <f t="shared" si="3"/>
        <v>67588.108305325</v>
      </c>
    </row>
    <row r="11" spans="1:14" ht="12.75">
      <c r="A11" s="33" t="s">
        <v>248</v>
      </c>
      <c r="B11" s="16" t="s">
        <v>27</v>
      </c>
      <c r="C11" s="13">
        <v>0</v>
      </c>
      <c r="D11" s="9">
        <f>'[1]Calculated Data'!U252</f>
        <v>104892.71120555428</v>
      </c>
      <c r="G11" s="3">
        <v>0.85</v>
      </c>
      <c r="H11" s="3">
        <f t="shared" si="0"/>
        <v>89158.80452472114</v>
      </c>
      <c r="J11" s="3">
        <f t="shared" si="1"/>
        <v>0</v>
      </c>
      <c r="K11" s="3">
        <v>0.15</v>
      </c>
      <c r="L11" s="3">
        <f t="shared" si="2"/>
        <v>15733.90668083314</v>
      </c>
      <c r="M11" s="13">
        <v>0</v>
      </c>
      <c r="N11" s="3">
        <f t="shared" si="3"/>
        <v>104892.71120555428</v>
      </c>
    </row>
    <row r="12" spans="1:14" s="12" customFormat="1" ht="12.75">
      <c r="A12" s="12" t="s">
        <v>248</v>
      </c>
      <c r="B12" s="19" t="s">
        <v>32</v>
      </c>
      <c r="C12" s="10">
        <v>0</v>
      </c>
      <c r="D12" s="11"/>
      <c r="H12" s="12">
        <f>SUM(H3:H11)</f>
        <v>342873.5433274452</v>
      </c>
      <c r="J12" s="12">
        <f>SUM(J3:J11)</f>
        <v>0</v>
      </c>
      <c r="L12" s="12">
        <f>SUM(L3:L11)</f>
        <v>20082.77133270141</v>
      </c>
      <c r="M12" s="10">
        <v>0</v>
      </c>
      <c r="N12" s="12">
        <f t="shared" si="3"/>
        <v>362956.31466014666</v>
      </c>
    </row>
    <row r="13" spans="1:12" s="20" customFormat="1" ht="12.75">
      <c r="A13" s="3"/>
      <c r="B13" s="3"/>
      <c r="C13" s="3"/>
      <c r="D13" s="29"/>
      <c r="E13" s="3"/>
      <c r="F13" s="3"/>
      <c r="G13" s="3"/>
      <c r="H13" s="3"/>
      <c r="K13" s="30"/>
      <c r="L13" s="30"/>
    </row>
    <row r="14" spans="1:12" s="20" customFormat="1" ht="12.75">
      <c r="A14" s="3"/>
      <c r="B14" s="3"/>
      <c r="C14" s="3"/>
      <c r="D14" s="29"/>
      <c r="E14" s="3"/>
      <c r="F14" s="3"/>
      <c r="G14" s="3"/>
      <c r="H14" s="3"/>
      <c r="K14" s="30"/>
      <c r="L14" s="30"/>
    </row>
    <row r="15" spans="1:12" s="20" customFormat="1" ht="12.75">
      <c r="A15" s="3"/>
      <c r="B15" s="3"/>
      <c r="C15" s="3"/>
      <c r="D15" s="29"/>
      <c r="E15" s="3"/>
      <c r="F15" s="3"/>
      <c r="G15" s="3"/>
      <c r="H15" s="3"/>
      <c r="K15" s="30"/>
      <c r="L15" s="30"/>
    </row>
    <row r="16" spans="1:12" s="20" customFormat="1" ht="12.75">
      <c r="A16" s="3"/>
      <c r="B16" s="3"/>
      <c r="C16" s="3"/>
      <c r="D16" s="29"/>
      <c r="E16" s="3"/>
      <c r="F16" s="3"/>
      <c r="G16" s="3"/>
      <c r="H16" s="3"/>
      <c r="K16" s="30"/>
      <c r="L16" s="30"/>
    </row>
  </sheetData>
  <conditionalFormatting sqref="A2 B2:B1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 ASR 10-03
FY 2008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3" sqref="A3:IV3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252</v>
      </c>
      <c r="B3" s="16" t="s">
        <v>253</v>
      </c>
      <c r="C3" s="13">
        <v>0</v>
      </c>
      <c r="D3" s="9">
        <f>'[1]Calculated Data'!U253</f>
        <v>63708.604925033615</v>
      </c>
      <c r="G3" s="3">
        <v>1</v>
      </c>
      <c r="H3" s="3">
        <f aca="true" t="shared" si="0" ref="H3:H27">D3*G3</f>
        <v>63708.604925033615</v>
      </c>
      <c r="J3" s="3">
        <f aca="true" t="shared" si="1" ref="J3:J27">D3*I3</f>
        <v>0</v>
      </c>
      <c r="K3" s="3"/>
      <c r="L3" s="3">
        <f aca="true" t="shared" si="2" ref="L3:L27">D3*K3</f>
        <v>0</v>
      </c>
      <c r="M3" s="13">
        <v>0</v>
      </c>
      <c r="N3" s="3">
        <f aca="true" t="shared" si="3" ref="N3:N28">C3+H3+L3+M3</f>
        <v>63708.604925033615</v>
      </c>
    </row>
    <row r="4" spans="1:14" ht="12.75">
      <c r="A4" s="33" t="s">
        <v>252</v>
      </c>
      <c r="B4" s="16" t="s">
        <v>18</v>
      </c>
      <c r="C4" s="13">
        <v>0</v>
      </c>
      <c r="D4" s="9">
        <f>'[1]Calculated Data'!U254</f>
        <v>367945.60173624556</v>
      </c>
      <c r="G4" s="3">
        <v>0.85</v>
      </c>
      <c r="H4" s="3">
        <f t="shared" si="0"/>
        <v>312753.76147580874</v>
      </c>
      <c r="I4" s="3">
        <v>0.08</v>
      </c>
      <c r="J4" s="3">
        <f t="shared" si="1"/>
        <v>29435.648138899647</v>
      </c>
      <c r="K4" s="3">
        <v>0.07</v>
      </c>
      <c r="L4" s="3">
        <f t="shared" si="2"/>
        <v>25756.19212153719</v>
      </c>
      <c r="M4" s="13">
        <v>0</v>
      </c>
      <c r="N4" s="3">
        <f t="shared" si="3"/>
        <v>338509.9535973459</v>
      </c>
    </row>
    <row r="5" spans="1:14" ht="12.75">
      <c r="A5" s="33" t="s">
        <v>252</v>
      </c>
      <c r="B5" s="16" t="s">
        <v>254</v>
      </c>
      <c r="C5" s="13">
        <v>0</v>
      </c>
      <c r="D5" s="9">
        <f>'[1]Calculated Data'!U255</f>
        <v>20189.522277414253</v>
      </c>
      <c r="G5" s="3">
        <v>1</v>
      </c>
      <c r="H5" s="3">
        <f t="shared" si="0"/>
        <v>20189.522277414253</v>
      </c>
      <c r="J5" s="3">
        <f t="shared" si="1"/>
        <v>0</v>
      </c>
      <c r="K5" s="3"/>
      <c r="L5" s="3">
        <f t="shared" si="2"/>
        <v>0</v>
      </c>
      <c r="M5" s="13">
        <v>0</v>
      </c>
      <c r="N5" s="3">
        <f t="shared" si="3"/>
        <v>20189.522277414253</v>
      </c>
    </row>
    <row r="6" spans="1:14" ht="12.75">
      <c r="A6" s="33" t="s">
        <v>252</v>
      </c>
      <c r="B6" s="16" t="s">
        <v>255</v>
      </c>
      <c r="C6" s="13">
        <v>0</v>
      </c>
      <c r="D6" s="9">
        <f>'[1]Calculated Data'!U256</f>
        <v>2721.164576504265</v>
      </c>
      <c r="G6" s="3">
        <v>1</v>
      </c>
      <c r="H6" s="3">
        <f t="shared" si="0"/>
        <v>2721.164576504265</v>
      </c>
      <c r="J6" s="3">
        <f t="shared" si="1"/>
        <v>0</v>
      </c>
      <c r="K6" s="3"/>
      <c r="L6" s="3">
        <f t="shared" si="2"/>
        <v>0</v>
      </c>
      <c r="M6" s="13">
        <v>0</v>
      </c>
      <c r="N6" s="3">
        <f t="shared" si="3"/>
        <v>2721.164576504265</v>
      </c>
    </row>
    <row r="7" spans="1:14" ht="12.75">
      <c r="A7" s="33" t="s">
        <v>252</v>
      </c>
      <c r="B7" s="16" t="s">
        <v>149</v>
      </c>
      <c r="C7" s="13">
        <v>0</v>
      </c>
      <c r="D7" s="9">
        <f>'[1]Calculated Data'!U257</f>
        <v>325820.9666610455</v>
      </c>
      <c r="G7" s="3">
        <v>0.85</v>
      </c>
      <c r="H7" s="3">
        <f t="shared" si="0"/>
        <v>276947.8216618887</v>
      </c>
      <c r="I7" s="3">
        <v>0.15</v>
      </c>
      <c r="J7" s="3">
        <f t="shared" si="1"/>
        <v>48873.14499915682</v>
      </c>
      <c r="K7" s="3"/>
      <c r="L7" s="3">
        <f t="shared" si="2"/>
        <v>0</v>
      </c>
      <c r="M7" s="13">
        <v>0</v>
      </c>
      <c r="N7" s="3">
        <f t="shared" si="3"/>
        <v>276947.8216618887</v>
      </c>
    </row>
    <row r="8" spans="1:14" ht="12.75">
      <c r="A8" s="33" t="s">
        <v>252</v>
      </c>
      <c r="B8" s="16" t="s">
        <v>256</v>
      </c>
      <c r="C8" s="13">
        <v>0</v>
      </c>
      <c r="D8" s="9">
        <f>'[1]Calculated Data'!U258</f>
        <v>260.7852151365331</v>
      </c>
      <c r="G8" s="3">
        <v>1</v>
      </c>
      <c r="H8" s="3">
        <f t="shared" si="0"/>
        <v>260.7852151365331</v>
      </c>
      <c r="J8" s="3">
        <f t="shared" si="1"/>
        <v>0</v>
      </c>
      <c r="K8" s="3"/>
      <c r="L8" s="3">
        <f t="shared" si="2"/>
        <v>0</v>
      </c>
      <c r="M8" s="13">
        <v>0</v>
      </c>
      <c r="N8" s="3">
        <f t="shared" si="3"/>
        <v>260.7852151365331</v>
      </c>
    </row>
    <row r="9" spans="1:14" ht="12.75">
      <c r="A9" s="33" t="s">
        <v>252</v>
      </c>
      <c r="B9" s="16" t="s">
        <v>257</v>
      </c>
      <c r="C9" s="13">
        <v>0</v>
      </c>
      <c r="D9" s="9">
        <f>'[1]Calculated Data'!U259</f>
        <v>176887.62163232648</v>
      </c>
      <c r="G9" s="3">
        <v>0.85</v>
      </c>
      <c r="H9" s="3">
        <f t="shared" si="0"/>
        <v>150354.47838747752</v>
      </c>
      <c r="I9" s="3">
        <v>0.15</v>
      </c>
      <c r="J9" s="3">
        <f t="shared" si="1"/>
        <v>26533.143244848972</v>
      </c>
      <c r="K9" s="3"/>
      <c r="L9" s="3">
        <f t="shared" si="2"/>
        <v>0</v>
      </c>
      <c r="M9" s="13">
        <v>0</v>
      </c>
      <c r="N9" s="3">
        <f t="shared" si="3"/>
        <v>150354.47838747752</v>
      </c>
    </row>
    <row r="10" spans="1:14" ht="12.75">
      <c r="A10" s="33" t="s">
        <v>252</v>
      </c>
      <c r="B10" s="16" t="s">
        <v>70</v>
      </c>
      <c r="C10" s="13">
        <v>0</v>
      </c>
      <c r="D10" s="9">
        <f>'[1]Calculated Data'!U260</f>
        <v>31196.17846493399</v>
      </c>
      <c r="G10" s="3">
        <v>1</v>
      </c>
      <c r="H10" s="3">
        <f t="shared" si="0"/>
        <v>31196.17846493399</v>
      </c>
      <c r="I10" s="3">
        <v>0</v>
      </c>
      <c r="J10" s="3">
        <f t="shared" si="1"/>
        <v>0</v>
      </c>
      <c r="K10" s="3"/>
      <c r="L10" s="3">
        <f t="shared" si="2"/>
        <v>0</v>
      </c>
      <c r="M10" s="13">
        <v>0</v>
      </c>
      <c r="N10" s="3">
        <f t="shared" si="3"/>
        <v>31196.17846493399</v>
      </c>
    </row>
    <row r="11" spans="1:14" ht="12.75">
      <c r="A11" s="33" t="s">
        <v>252</v>
      </c>
      <c r="B11" s="16" t="s">
        <v>258</v>
      </c>
      <c r="C11" s="13">
        <v>0</v>
      </c>
      <c r="D11" s="9">
        <f>'[1]Calculated Data'!U261</f>
        <v>160461.68803274754</v>
      </c>
      <c r="G11" s="3">
        <v>0.85</v>
      </c>
      <c r="H11" s="3">
        <f t="shared" si="0"/>
        <v>136392.43482783542</v>
      </c>
      <c r="I11" s="3">
        <v>0.075</v>
      </c>
      <c r="J11" s="3">
        <f t="shared" si="1"/>
        <v>12034.626602456065</v>
      </c>
      <c r="K11" s="3">
        <v>0.075</v>
      </c>
      <c r="L11" s="3">
        <f t="shared" si="2"/>
        <v>12034.626602456065</v>
      </c>
      <c r="M11" s="13">
        <v>0</v>
      </c>
      <c r="N11" s="3">
        <f t="shared" si="3"/>
        <v>148427.06143029148</v>
      </c>
    </row>
    <row r="12" spans="1:14" ht="12.75">
      <c r="A12" s="33" t="s">
        <v>252</v>
      </c>
      <c r="B12" s="16" t="s">
        <v>259</v>
      </c>
      <c r="C12" s="13">
        <v>0</v>
      </c>
      <c r="D12" s="9">
        <f>'[1]Calculated Data'!U262</f>
        <v>2049.045078059672</v>
      </c>
      <c r="G12" s="3">
        <v>1</v>
      </c>
      <c r="H12" s="3">
        <f t="shared" si="0"/>
        <v>2049.045078059672</v>
      </c>
      <c r="J12" s="3">
        <f t="shared" si="1"/>
        <v>0</v>
      </c>
      <c r="K12" s="3"/>
      <c r="L12" s="3">
        <f t="shared" si="2"/>
        <v>0</v>
      </c>
      <c r="M12" s="13">
        <v>0</v>
      </c>
      <c r="N12" s="3">
        <f t="shared" si="3"/>
        <v>2049.045078059672</v>
      </c>
    </row>
    <row r="13" spans="1:14" ht="12.75">
      <c r="A13" s="33" t="s">
        <v>252</v>
      </c>
      <c r="B13" s="16" t="s">
        <v>260</v>
      </c>
      <c r="C13" s="13">
        <v>0</v>
      </c>
      <c r="D13" s="9">
        <f>'[1]Calculated Data'!U263</f>
        <v>83883.75732690026</v>
      </c>
      <c r="G13" s="3">
        <v>1</v>
      </c>
      <c r="H13" s="3">
        <f t="shared" si="0"/>
        <v>83883.75732690026</v>
      </c>
      <c r="J13" s="3">
        <f t="shared" si="1"/>
        <v>0</v>
      </c>
      <c r="K13" s="3"/>
      <c r="L13" s="3">
        <f t="shared" si="2"/>
        <v>0</v>
      </c>
      <c r="M13" s="13">
        <v>0</v>
      </c>
      <c r="N13" s="3">
        <f t="shared" si="3"/>
        <v>83883.75732690026</v>
      </c>
    </row>
    <row r="14" spans="1:14" ht="12.75">
      <c r="A14" s="33" t="s">
        <v>252</v>
      </c>
      <c r="B14" s="16" t="s">
        <v>261</v>
      </c>
      <c r="C14" s="13">
        <v>0</v>
      </c>
      <c r="D14" s="9">
        <f>'[1]Calculated Data'!U264</f>
        <v>688679.5654061325</v>
      </c>
      <c r="G14" s="3">
        <v>0.85</v>
      </c>
      <c r="H14" s="3">
        <f t="shared" si="0"/>
        <v>585377.6305952126</v>
      </c>
      <c r="I14" s="3">
        <v>0.08</v>
      </c>
      <c r="J14" s="3">
        <f t="shared" si="1"/>
        <v>55094.3652324906</v>
      </c>
      <c r="K14" s="3">
        <v>0.07</v>
      </c>
      <c r="L14" s="3">
        <f t="shared" si="2"/>
        <v>48207.56957842928</v>
      </c>
      <c r="M14" s="13">
        <v>0</v>
      </c>
      <c r="N14" s="3">
        <f t="shared" si="3"/>
        <v>633585.2001736418</v>
      </c>
    </row>
    <row r="15" spans="1:14" ht="12.75">
      <c r="A15" s="33" t="s">
        <v>252</v>
      </c>
      <c r="B15" s="16" t="s">
        <v>262</v>
      </c>
      <c r="C15" s="13">
        <v>0</v>
      </c>
      <c r="D15" s="9">
        <f>'[1]Calculated Data'!U265</f>
        <v>223890.29012081685</v>
      </c>
      <c r="G15" s="3">
        <v>0.85</v>
      </c>
      <c r="H15" s="3">
        <f t="shared" si="0"/>
        <v>190306.74660269433</v>
      </c>
      <c r="J15" s="3">
        <f t="shared" si="1"/>
        <v>0</v>
      </c>
      <c r="K15" s="3">
        <v>0.15</v>
      </c>
      <c r="L15" s="3">
        <f t="shared" si="2"/>
        <v>33583.543518122526</v>
      </c>
      <c r="M15" s="13">
        <v>0</v>
      </c>
      <c r="N15" s="3">
        <f t="shared" si="3"/>
        <v>223890.29012081685</v>
      </c>
    </row>
    <row r="16" spans="1:14" ht="12.75">
      <c r="A16" s="33" t="s">
        <v>252</v>
      </c>
      <c r="B16" s="16" t="s">
        <v>200</v>
      </c>
      <c r="C16" s="13">
        <v>0</v>
      </c>
      <c r="D16" s="9">
        <f>'[1]Calculated Data'!U266</f>
        <v>61507.125900996165</v>
      </c>
      <c r="G16" s="3">
        <v>1</v>
      </c>
      <c r="H16" s="3">
        <f t="shared" si="0"/>
        <v>61507.125900996165</v>
      </c>
      <c r="J16" s="3">
        <f t="shared" si="1"/>
        <v>0</v>
      </c>
      <c r="K16" s="3"/>
      <c r="L16" s="3">
        <f t="shared" si="2"/>
        <v>0</v>
      </c>
      <c r="M16" s="13">
        <v>0</v>
      </c>
      <c r="N16" s="3">
        <f t="shared" si="3"/>
        <v>61507.125900996165</v>
      </c>
    </row>
    <row r="17" spans="1:14" ht="12.75">
      <c r="A17" s="33" t="s">
        <v>252</v>
      </c>
      <c r="B17" s="16" t="s">
        <v>263</v>
      </c>
      <c r="C17" s="13">
        <v>0</v>
      </c>
      <c r="D17" s="9">
        <f>'[1]Calculated Data'!U267</f>
        <v>58361.31757496829</v>
      </c>
      <c r="G17" s="3">
        <v>1</v>
      </c>
      <c r="H17" s="3">
        <f t="shared" si="0"/>
        <v>58361.31757496829</v>
      </c>
      <c r="J17" s="3">
        <f t="shared" si="1"/>
        <v>0</v>
      </c>
      <c r="K17" s="3"/>
      <c r="L17" s="3">
        <f t="shared" si="2"/>
        <v>0</v>
      </c>
      <c r="M17" s="13">
        <v>0</v>
      </c>
      <c r="N17" s="3">
        <f t="shared" si="3"/>
        <v>58361.31757496829</v>
      </c>
    </row>
    <row r="18" spans="1:14" ht="12.75">
      <c r="A18" s="33" t="s">
        <v>252</v>
      </c>
      <c r="B18" s="16" t="s">
        <v>27</v>
      </c>
      <c r="C18" s="13">
        <v>0</v>
      </c>
      <c r="D18" s="9">
        <f>'[1]Calculated Data'!U268</f>
        <v>4705.054316653009</v>
      </c>
      <c r="G18" s="3">
        <v>1</v>
      </c>
      <c r="H18" s="3">
        <f t="shared" si="0"/>
        <v>4705.054316653009</v>
      </c>
      <c r="J18" s="3">
        <f t="shared" si="1"/>
        <v>0</v>
      </c>
      <c r="K18" s="3"/>
      <c r="L18" s="3">
        <f t="shared" si="2"/>
        <v>0</v>
      </c>
      <c r="M18" s="13">
        <v>0</v>
      </c>
      <c r="N18" s="3">
        <f t="shared" si="3"/>
        <v>4705.054316653009</v>
      </c>
    </row>
    <row r="19" spans="1:14" ht="12.75">
      <c r="A19" s="33" t="s">
        <v>252</v>
      </c>
      <c r="B19" s="16" t="s">
        <v>77</v>
      </c>
      <c r="C19" s="13">
        <v>0</v>
      </c>
      <c r="D19" s="9">
        <f>'[1]Calculated Data'!U269</f>
        <v>173.7749624010292</v>
      </c>
      <c r="G19" s="3">
        <v>1</v>
      </c>
      <c r="H19" s="3">
        <f t="shared" si="0"/>
        <v>173.7749624010292</v>
      </c>
      <c r="J19" s="3">
        <f t="shared" si="1"/>
        <v>0</v>
      </c>
      <c r="K19" s="3"/>
      <c r="L19" s="3">
        <f t="shared" si="2"/>
        <v>0</v>
      </c>
      <c r="M19" s="13">
        <v>0</v>
      </c>
      <c r="N19" s="3">
        <f t="shared" si="3"/>
        <v>173.7749624010292</v>
      </c>
    </row>
    <row r="20" spans="1:14" ht="12.75">
      <c r="A20" s="33" t="s">
        <v>252</v>
      </c>
      <c r="B20" s="16" t="s">
        <v>264</v>
      </c>
      <c r="C20" s="13">
        <v>0</v>
      </c>
      <c r="D20" s="9">
        <f>'[1]Calculated Data'!U270</f>
        <v>53202.473639584125</v>
      </c>
      <c r="G20" s="3">
        <v>1</v>
      </c>
      <c r="H20" s="3">
        <f t="shared" si="0"/>
        <v>53202.473639584125</v>
      </c>
      <c r="J20" s="3">
        <f t="shared" si="1"/>
        <v>0</v>
      </c>
      <c r="K20" s="3"/>
      <c r="L20" s="3">
        <f t="shared" si="2"/>
        <v>0</v>
      </c>
      <c r="M20" s="13">
        <v>0</v>
      </c>
      <c r="N20" s="3">
        <f t="shared" si="3"/>
        <v>53202.473639584125</v>
      </c>
    </row>
    <row r="21" spans="1:14" ht="12.75">
      <c r="A21" s="33" t="s">
        <v>252</v>
      </c>
      <c r="B21" s="16" t="s">
        <v>265</v>
      </c>
      <c r="C21" s="13">
        <v>0</v>
      </c>
      <c r="D21" s="9">
        <f>'[1]Calculated Data'!U271</f>
        <v>83139.81512606294</v>
      </c>
      <c r="G21" s="3">
        <v>1</v>
      </c>
      <c r="H21" s="3">
        <f t="shared" si="0"/>
        <v>83139.81512606294</v>
      </c>
      <c r="J21" s="3">
        <f t="shared" si="1"/>
        <v>0</v>
      </c>
      <c r="K21" s="3"/>
      <c r="L21" s="3">
        <f t="shared" si="2"/>
        <v>0</v>
      </c>
      <c r="M21" s="13">
        <v>0</v>
      </c>
      <c r="N21" s="3">
        <f t="shared" si="3"/>
        <v>83139.81512606294</v>
      </c>
    </row>
    <row r="22" spans="1:14" ht="12.75">
      <c r="A22" s="33" t="s">
        <v>252</v>
      </c>
      <c r="B22" s="16" t="s">
        <v>266</v>
      </c>
      <c r="C22" s="13">
        <v>0</v>
      </c>
      <c r="D22" s="9">
        <f>'[1]Calculated Data'!U272</f>
        <v>59848.87079550226</v>
      </c>
      <c r="G22" s="3">
        <v>1</v>
      </c>
      <c r="H22" s="3">
        <f t="shared" si="0"/>
        <v>59848.87079550226</v>
      </c>
      <c r="J22" s="3">
        <f t="shared" si="1"/>
        <v>0</v>
      </c>
      <c r="K22" s="3"/>
      <c r="L22" s="3">
        <f t="shared" si="2"/>
        <v>0</v>
      </c>
      <c r="M22" s="13">
        <v>0</v>
      </c>
      <c r="N22" s="3">
        <f t="shared" si="3"/>
        <v>59848.87079550226</v>
      </c>
    </row>
    <row r="23" spans="1:14" ht="12.75">
      <c r="A23" s="33" t="s">
        <v>252</v>
      </c>
      <c r="B23" s="16" t="s">
        <v>267</v>
      </c>
      <c r="C23" s="13">
        <v>0</v>
      </c>
      <c r="D23" s="9">
        <f>'[1]Calculated Data'!U273</f>
        <v>189948.91759224495</v>
      </c>
      <c r="G23" s="3">
        <v>0.85</v>
      </c>
      <c r="H23" s="3">
        <f t="shared" si="0"/>
        <v>161456.57995340822</v>
      </c>
      <c r="J23" s="3">
        <f t="shared" si="1"/>
        <v>0</v>
      </c>
      <c r="K23" s="3">
        <v>0.15</v>
      </c>
      <c r="L23" s="3">
        <f t="shared" si="2"/>
        <v>28492.337638836743</v>
      </c>
      <c r="M23" s="13">
        <v>0</v>
      </c>
      <c r="N23" s="3">
        <f t="shared" si="3"/>
        <v>189948.91759224495</v>
      </c>
    </row>
    <row r="24" spans="1:14" ht="12.75">
      <c r="A24" s="33" t="s">
        <v>252</v>
      </c>
      <c r="B24" s="16" t="s">
        <v>268</v>
      </c>
      <c r="C24" s="13">
        <v>0</v>
      </c>
      <c r="D24" s="9">
        <f>'[1]Calculated Data'!U274</f>
        <v>59779.23626092436</v>
      </c>
      <c r="G24" s="3">
        <v>1</v>
      </c>
      <c r="H24" s="3">
        <f t="shared" si="0"/>
        <v>59779.23626092436</v>
      </c>
      <c r="J24" s="3">
        <f t="shared" si="1"/>
        <v>0</v>
      </c>
      <c r="K24" s="3"/>
      <c r="L24" s="3">
        <f t="shared" si="2"/>
        <v>0</v>
      </c>
      <c r="M24" s="13">
        <v>0</v>
      </c>
      <c r="N24" s="3">
        <f t="shared" si="3"/>
        <v>59779.23626092436</v>
      </c>
    </row>
    <row r="25" spans="1:14" ht="12.75">
      <c r="A25" s="33" t="s">
        <v>252</v>
      </c>
      <c r="B25" s="16" t="s">
        <v>269</v>
      </c>
      <c r="C25" s="13">
        <v>0</v>
      </c>
      <c r="D25" s="9">
        <f>'[1]Calculated Data'!U275</f>
        <v>3700.5142705582393</v>
      </c>
      <c r="G25" s="3">
        <v>1</v>
      </c>
      <c r="H25" s="3">
        <f t="shared" si="0"/>
        <v>3700.5142705582393</v>
      </c>
      <c r="J25" s="3">
        <f t="shared" si="1"/>
        <v>0</v>
      </c>
      <c r="K25" s="3"/>
      <c r="L25" s="3">
        <f t="shared" si="2"/>
        <v>0</v>
      </c>
      <c r="M25" s="13">
        <v>0</v>
      </c>
      <c r="N25" s="3">
        <f t="shared" si="3"/>
        <v>3700.5142705582393</v>
      </c>
    </row>
    <row r="26" spans="1:14" ht="12.75">
      <c r="A26" s="33" t="s">
        <v>252</v>
      </c>
      <c r="B26" s="16" t="s">
        <v>270</v>
      </c>
      <c r="C26" s="13">
        <v>0</v>
      </c>
      <c r="D26" s="9">
        <f>'[1]Calculated Data'!U276</f>
        <v>132728.5888738239</v>
      </c>
      <c r="G26" s="3">
        <v>0.85</v>
      </c>
      <c r="H26" s="3">
        <f t="shared" si="0"/>
        <v>112819.30054275031</v>
      </c>
      <c r="J26" s="3">
        <f t="shared" si="1"/>
        <v>0</v>
      </c>
      <c r="K26" s="3">
        <v>0.15</v>
      </c>
      <c r="L26" s="3">
        <f t="shared" si="2"/>
        <v>19909.288331073585</v>
      </c>
      <c r="M26" s="13">
        <v>0</v>
      </c>
      <c r="N26" s="3">
        <f t="shared" si="3"/>
        <v>132728.5888738239</v>
      </c>
    </row>
    <row r="27" spans="1:14" ht="12.75">
      <c r="A27" s="33" t="s">
        <v>252</v>
      </c>
      <c r="B27" s="16" t="s">
        <v>271</v>
      </c>
      <c r="C27" s="13">
        <v>0</v>
      </c>
      <c r="D27" s="9">
        <f>'[1]Calculated Data'!U277</f>
        <v>67507.1614672828</v>
      </c>
      <c r="G27" s="3">
        <v>1</v>
      </c>
      <c r="H27" s="3">
        <f t="shared" si="0"/>
        <v>67507.1614672828</v>
      </c>
      <c r="J27" s="3">
        <f t="shared" si="1"/>
        <v>0</v>
      </c>
      <c r="K27" s="3"/>
      <c r="L27" s="3">
        <f t="shared" si="2"/>
        <v>0</v>
      </c>
      <c r="M27" s="13">
        <v>0</v>
      </c>
      <c r="N27" s="3">
        <f t="shared" si="3"/>
        <v>67507.1614672828</v>
      </c>
    </row>
    <row r="28" spans="1:14" s="12" customFormat="1" ht="12.75">
      <c r="A28" s="12" t="s">
        <v>272</v>
      </c>
      <c r="B28" s="18" t="s">
        <v>32</v>
      </c>
      <c r="C28" s="10">
        <v>0</v>
      </c>
      <c r="D28" s="11"/>
      <c r="H28" s="12">
        <f>SUM(H3:H27)</f>
        <v>2582343.1562259914</v>
      </c>
      <c r="J28" s="12">
        <f>SUM(J3:J27)</f>
        <v>171970.92821785208</v>
      </c>
      <c r="L28" s="12">
        <f>SUM(L3:L27)</f>
        <v>167983.55779045538</v>
      </c>
      <c r="M28" s="10">
        <v>0</v>
      </c>
      <c r="N28" s="12">
        <f t="shared" si="3"/>
        <v>2750326.714016447</v>
      </c>
    </row>
    <row r="29" spans="1:12" s="20" customFormat="1" ht="12.75">
      <c r="A29" s="3"/>
      <c r="B29" s="3"/>
      <c r="C29" s="3"/>
      <c r="D29" s="29" t="s">
        <v>14</v>
      </c>
      <c r="E29" s="3"/>
      <c r="F29" s="3"/>
      <c r="G29" s="3"/>
      <c r="H29" s="3"/>
      <c r="K29" s="30"/>
      <c r="L29" s="30"/>
    </row>
    <row r="30" spans="1:12" s="20" customFormat="1" ht="12.75">
      <c r="A30" s="3"/>
      <c r="B30" s="3"/>
      <c r="C30" s="3"/>
      <c r="D30" s="29"/>
      <c r="E30" s="3"/>
      <c r="F30" s="3"/>
      <c r="G30" s="3"/>
      <c r="H30" s="3"/>
      <c r="K30" s="30"/>
      <c r="L30" s="30"/>
    </row>
    <row r="31" spans="1:12" s="20" customFormat="1" ht="12.75">
      <c r="A31" s="3"/>
      <c r="B31" s="3"/>
      <c r="C31" s="3"/>
      <c r="D31" s="29"/>
      <c r="E31" s="3"/>
      <c r="F31" s="3"/>
      <c r="G31" s="3"/>
      <c r="H31" s="3"/>
      <c r="K31" s="30"/>
      <c r="L31" s="30"/>
    </row>
    <row r="32" spans="1:12" s="20" customFormat="1" ht="12.75">
      <c r="A32" s="3"/>
      <c r="B32" s="3"/>
      <c r="C32" s="3"/>
      <c r="D32" s="29"/>
      <c r="E32" s="3"/>
      <c r="F32" s="3"/>
      <c r="G32" s="3"/>
      <c r="H32" s="3"/>
      <c r="K32" s="30"/>
      <c r="L32" s="30"/>
    </row>
    <row r="33" spans="1:12" s="20" customFormat="1" ht="12.75">
      <c r="A33" s="3"/>
      <c r="B33" s="3"/>
      <c r="C33" s="3"/>
      <c r="D33" s="29"/>
      <c r="E33" s="3"/>
      <c r="F33" s="3"/>
      <c r="G33" s="3"/>
      <c r="H33" s="3"/>
      <c r="K33" s="30"/>
      <c r="L33" s="30"/>
    </row>
    <row r="34" spans="1:12" s="20" customFormat="1" ht="12.75">
      <c r="A34" s="3"/>
      <c r="B34" s="3"/>
      <c r="C34" s="3"/>
      <c r="D34" s="29"/>
      <c r="E34" s="3"/>
      <c r="F34" s="3"/>
      <c r="G34" s="3"/>
      <c r="H34" s="3"/>
      <c r="K34" s="30"/>
      <c r="L34" s="30"/>
    </row>
  </sheetData>
  <conditionalFormatting sqref="A2 B2:B28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- ASR-10-03
FY 2008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11" sqref="A11:IV498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273</v>
      </c>
      <c r="B3" s="16" t="s">
        <v>274</v>
      </c>
      <c r="C3" s="13">
        <v>0</v>
      </c>
      <c r="D3" s="9">
        <f>'[1]County Calc '!F280</f>
        <v>110969.676</v>
      </c>
      <c r="G3" s="3">
        <v>0.85</v>
      </c>
      <c r="H3" s="3">
        <f aca="true" t="shared" si="0" ref="H3:H9">D3*G3</f>
        <v>94324.2246</v>
      </c>
      <c r="I3" s="3">
        <v>0.15</v>
      </c>
      <c r="J3" s="3">
        <f aca="true" t="shared" si="1" ref="J3:J9">D3*I3</f>
        <v>16645.4514</v>
      </c>
      <c r="K3" s="3"/>
      <c r="L3" s="3">
        <f aca="true" t="shared" si="2" ref="L3:L9">D3*K3</f>
        <v>0</v>
      </c>
      <c r="M3" s="13">
        <v>0</v>
      </c>
      <c r="N3" s="3">
        <f aca="true" t="shared" si="3" ref="N3:N10">C3+H3+L3+M3</f>
        <v>94324.2246</v>
      </c>
    </row>
    <row r="4" spans="1:14" ht="12.75">
      <c r="A4" s="33" t="s">
        <v>273</v>
      </c>
      <c r="B4" s="16" t="s">
        <v>275</v>
      </c>
      <c r="C4" s="13">
        <v>0</v>
      </c>
      <c r="D4" s="9">
        <f>'[1]County Calc '!F281</f>
        <v>794114.541</v>
      </c>
      <c r="G4" s="3">
        <v>0.85</v>
      </c>
      <c r="H4" s="3">
        <f t="shared" si="0"/>
        <v>674997.35985</v>
      </c>
      <c r="I4" s="3">
        <v>0.15</v>
      </c>
      <c r="J4" s="3">
        <f t="shared" si="1"/>
        <v>119117.18114999999</v>
      </c>
      <c r="K4" s="3"/>
      <c r="L4" s="3">
        <f t="shared" si="2"/>
        <v>0</v>
      </c>
      <c r="M4" s="13">
        <v>0</v>
      </c>
      <c r="N4" s="3">
        <f t="shared" si="3"/>
        <v>674997.35985</v>
      </c>
    </row>
    <row r="5" spans="1:14" ht="12.75">
      <c r="A5" s="33" t="s">
        <v>273</v>
      </c>
      <c r="B5" s="16" t="s">
        <v>276</v>
      </c>
      <c r="C5" s="13">
        <v>0</v>
      </c>
      <c r="D5" s="9">
        <f>'[1]County Calc '!F282</f>
        <v>720816.165</v>
      </c>
      <c r="G5" s="3">
        <v>0.85</v>
      </c>
      <c r="H5" s="3">
        <f t="shared" si="0"/>
        <v>612693.74025</v>
      </c>
      <c r="I5" s="3">
        <v>0.15</v>
      </c>
      <c r="J5" s="3">
        <f t="shared" si="1"/>
        <v>108122.42475</v>
      </c>
      <c r="K5" s="3"/>
      <c r="L5" s="3">
        <f t="shared" si="2"/>
        <v>0</v>
      </c>
      <c r="M5" s="13">
        <v>0</v>
      </c>
      <c r="N5" s="3">
        <f t="shared" si="3"/>
        <v>612693.74025</v>
      </c>
    </row>
    <row r="6" spans="1:14" ht="12.75">
      <c r="A6" s="33" t="s">
        <v>273</v>
      </c>
      <c r="B6" s="16" t="s">
        <v>277</v>
      </c>
      <c r="C6" s="13">
        <v>0</v>
      </c>
      <c r="D6" s="9">
        <f>'[1]County Calc '!F283</f>
        <v>567210.771</v>
      </c>
      <c r="G6" s="3">
        <v>0.85</v>
      </c>
      <c r="H6" s="3">
        <f t="shared" si="0"/>
        <v>482129.15534999996</v>
      </c>
      <c r="I6" s="3">
        <v>0.15</v>
      </c>
      <c r="J6" s="3">
        <f t="shared" si="1"/>
        <v>85081.61564999999</v>
      </c>
      <c r="K6" s="3"/>
      <c r="L6" s="3">
        <f t="shared" si="2"/>
        <v>0</v>
      </c>
      <c r="M6" s="13">
        <v>0</v>
      </c>
      <c r="N6" s="3">
        <f t="shared" si="3"/>
        <v>482129.15534999996</v>
      </c>
    </row>
    <row r="7" spans="1:14" ht="12.75">
      <c r="A7" s="33" t="s">
        <v>273</v>
      </c>
      <c r="B7" s="16" t="s">
        <v>278</v>
      </c>
      <c r="C7" s="13">
        <v>0</v>
      </c>
      <c r="D7" s="9">
        <f>'[1]County Calc '!F284</f>
        <v>474638.706</v>
      </c>
      <c r="G7" s="3">
        <v>0.85</v>
      </c>
      <c r="H7" s="3">
        <f t="shared" si="0"/>
        <v>403442.90009999997</v>
      </c>
      <c r="I7" s="3">
        <v>0.15</v>
      </c>
      <c r="J7" s="3">
        <f t="shared" si="1"/>
        <v>71195.80589999999</v>
      </c>
      <c r="K7" s="3"/>
      <c r="L7" s="3">
        <f t="shared" si="2"/>
        <v>0</v>
      </c>
      <c r="M7" s="13">
        <v>0</v>
      </c>
      <c r="N7" s="3">
        <f t="shared" si="3"/>
        <v>403442.90009999997</v>
      </c>
    </row>
    <row r="8" spans="1:14" ht="12.75">
      <c r="A8" s="33" t="s">
        <v>273</v>
      </c>
      <c r="B8" s="16" t="s">
        <v>279</v>
      </c>
      <c r="C8" s="13">
        <v>0</v>
      </c>
      <c r="D8" s="9">
        <f>'[1]County Calc '!F285</f>
        <v>68236.614</v>
      </c>
      <c r="G8" s="3">
        <v>1</v>
      </c>
      <c r="H8" s="3">
        <f t="shared" si="0"/>
        <v>68236.614</v>
      </c>
      <c r="J8" s="3">
        <f t="shared" si="1"/>
        <v>0</v>
      </c>
      <c r="K8" s="3"/>
      <c r="L8" s="3">
        <f t="shared" si="2"/>
        <v>0</v>
      </c>
      <c r="M8" s="13">
        <v>0</v>
      </c>
      <c r="N8" s="3">
        <f t="shared" si="3"/>
        <v>68236.614</v>
      </c>
    </row>
    <row r="9" spans="1:14" ht="12.75">
      <c r="A9" s="33" t="s">
        <v>273</v>
      </c>
      <c r="B9" s="16" t="s">
        <v>280</v>
      </c>
      <c r="C9" s="13">
        <v>0</v>
      </c>
      <c r="D9" s="9">
        <f>'[1]County Calc '!F286</f>
        <v>617536.4940000001</v>
      </c>
      <c r="G9" s="3">
        <v>0.85</v>
      </c>
      <c r="H9" s="3">
        <f t="shared" si="0"/>
        <v>524906.0199000001</v>
      </c>
      <c r="I9" s="3">
        <v>0.15</v>
      </c>
      <c r="J9" s="3">
        <f t="shared" si="1"/>
        <v>92630.4741</v>
      </c>
      <c r="K9" s="3"/>
      <c r="L9" s="3">
        <f t="shared" si="2"/>
        <v>0</v>
      </c>
      <c r="M9" s="13">
        <v>0</v>
      </c>
      <c r="N9" s="3">
        <f t="shared" si="3"/>
        <v>524906.0199000001</v>
      </c>
    </row>
    <row r="10" spans="1:14" s="12" customFormat="1" ht="12.75">
      <c r="A10" s="12" t="s">
        <v>273</v>
      </c>
      <c r="B10" s="18" t="s">
        <v>32</v>
      </c>
      <c r="C10" s="10">
        <v>0</v>
      </c>
      <c r="D10" s="11"/>
      <c r="H10" s="12">
        <f>SUM(H3:H9)</f>
        <v>2860730.01405</v>
      </c>
      <c r="J10" s="12">
        <f>SUM(J3:J9)</f>
        <v>492792.95294999995</v>
      </c>
      <c r="L10" s="12">
        <f>SUM(L3:L9)</f>
        <v>0</v>
      </c>
      <c r="M10" s="10">
        <v>0</v>
      </c>
      <c r="N10" s="12">
        <f t="shared" si="3"/>
        <v>2860730.01405</v>
      </c>
    </row>
    <row r="11" spans="1:12" s="20" customFormat="1" ht="12.75">
      <c r="A11" s="3"/>
      <c r="B11" s="3"/>
      <c r="C11" s="3"/>
      <c r="D11" s="29"/>
      <c r="E11" s="3"/>
      <c r="F11" s="3"/>
      <c r="G11" s="3"/>
      <c r="H11" s="3"/>
      <c r="K11" s="30"/>
      <c r="L11" s="30"/>
    </row>
    <row r="12" spans="1:12" s="20" customFormat="1" ht="12.75">
      <c r="A12" s="3"/>
      <c r="B12" s="3"/>
      <c r="C12" s="3"/>
      <c r="D12" s="29"/>
      <c r="E12" s="3"/>
      <c r="F12" s="3"/>
      <c r="G12" s="3"/>
      <c r="H12" s="3"/>
      <c r="K12" s="30"/>
      <c r="L12" s="30"/>
    </row>
  </sheetData>
  <conditionalFormatting sqref="A2 B2:B1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A6" sqref="A6:IV586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281</v>
      </c>
      <c r="B3" s="16" t="s">
        <v>282</v>
      </c>
      <c r="C3" s="13">
        <v>0</v>
      </c>
      <c r="D3" s="9">
        <f>'[1]Calculated Data'!U285</f>
        <v>105405.48628825568</v>
      </c>
      <c r="G3" s="3">
        <v>0.85</v>
      </c>
      <c r="H3" s="3">
        <f>D3*G3</f>
        <v>89594.66334501732</v>
      </c>
      <c r="I3" s="3">
        <v>0.15</v>
      </c>
      <c r="J3" s="3">
        <f>D3*I3</f>
        <v>15810.82294323835</v>
      </c>
      <c r="K3" s="3"/>
      <c r="L3" s="3">
        <f>D3*K3</f>
        <v>0</v>
      </c>
      <c r="M3" s="13">
        <v>0</v>
      </c>
      <c r="N3" s="3">
        <f>C3+H3+L3+M3</f>
        <v>89594.66334501732</v>
      </c>
    </row>
    <row r="4" spans="1:14" ht="12.75">
      <c r="A4" s="33" t="s">
        <v>281</v>
      </c>
      <c r="B4" s="16" t="s">
        <v>283</v>
      </c>
      <c r="C4" s="13">
        <v>0</v>
      </c>
      <c r="D4" s="9">
        <f>'[1]Calculated Data'!U286</f>
        <v>3610.1717563685143</v>
      </c>
      <c r="G4" s="3">
        <v>1</v>
      </c>
      <c r="H4" s="3">
        <f>D4*G4</f>
        <v>3610.1717563685143</v>
      </c>
      <c r="J4" s="3">
        <f>D4*I4</f>
        <v>0</v>
      </c>
      <c r="K4" s="3"/>
      <c r="L4" s="3">
        <f>D4*K4</f>
        <v>0</v>
      </c>
      <c r="M4" s="13">
        <v>0</v>
      </c>
      <c r="N4" s="3">
        <f>C4+H4+L4+M4</f>
        <v>3610.1717563685143</v>
      </c>
    </row>
    <row r="5" spans="1:14" s="12" customFormat="1" ht="12.75">
      <c r="A5" s="12" t="s">
        <v>281</v>
      </c>
      <c r="B5" s="18" t="s">
        <v>32</v>
      </c>
      <c r="C5" s="10">
        <v>0</v>
      </c>
      <c r="D5" s="11"/>
      <c r="H5" s="12">
        <f>SUM(H3:H4)</f>
        <v>93204.83510138583</v>
      </c>
      <c r="J5" s="12">
        <f>SUM(J3:J4)</f>
        <v>15810.82294323835</v>
      </c>
      <c r="L5" s="12">
        <f>SUM(L3:L4)</f>
        <v>0</v>
      </c>
      <c r="M5" s="10">
        <v>0</v>
      </c>
      <c r="N5" s="12">
        <f>C5+H5+L5+M5</f>
        <v>93204.83510138583</v>
      </c>
    </row>
  </sheetData>
  <conditionalFormatting sqref="A2 B2:B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1">
      <selection activeCell="A34" sqref="A34:IV484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s="14" customFormat="1" ht="12.75">
      <c r="A3" s="33" t="s">
        <v>284</v>
      </c>
      <c r="B3" s="15" t="s">
        <v>285</v>
      </c>
      <c r="C3" s="13">
        <v>83755</v>
      </c>
      <c r="D3" s="9" t="str">
        <f>'[1]Calculated Data'!U287</f>
        <v> </v>
      </c>
      <c r="E3" s="14">
        <v>1</v>
      </c>
      <c r="F3" s="14">
        <v>83755</v>
      </c>
      <c r="M3" s="13">
        <v>0</v>
      </c>
      <c r="N3" s="3">
        <f aca="true" t="shared" si="0" ref="N3:N24">C3+H3+L3+M3</f>
        <v>83755</v>
      </c>
    </row>
    <row r="4" spans="1:14" s="14" customFormat="1" ht="12.75">
      <c r="A4" s="33" t="s">
        <v>284</v>
      </c>
      <c r="B4" s="15" t="s">
        <v>286</v>
      </c>
      <c r="C4" s="13">
        <v>117247</v>
      </c>
      <c r="D4" s="9" t="str">
        <f>'[1]Calculated Data'!U288</f>
        <v> </v>
      </c>
      <c r="E4" s="14">
        <v>1</v>
      </c>
      <c r="F4" s="14">
        <f>C4</f>
        <v>117247</v>
      </c>
      <c r="M4" s="13">
        <v>0</v>
      </c>
      <c r="N4" s="3">
        <f t="shared" si="0"/>
        <v>117247</v>
      </c>
    </row>
    <row r="5" spans="1:14" s="14" customFormat="1" ht="12.75">
      <c r="A5" s="33" t="s">
        <v>284</v>
      </c>
      <c r="B5" s="15" t="s">
        <v>287</v>
      </c>
      <c r="C5" s="13">
        <v>41744</v>
      </c>
      <c r="D5" s="9" t="str">
        <f>'[1]Calculated Data'!U289</f>
        <v> </v>
      </c>
      <c r="E5" s="14">
        <v>1</v>
      </c>
      <c r="F5" s="14">
        <v>41744</v>
      </c>
      <c r="M5" s="13">
        <v>0</v>
      </c>
      <c r="N5" s="3">
        <f t="shared" si="0"/>
        <v>41744</v>
      </c>
    </row>
    <row r="6" spans="1:14" s="14" customFormat="1" ht="12.75">
      <c r="A6" s="33" t="s">
        <v>284</v>
      </c>
      <c r="B6" s="15" t="s">
        <v>288</v>
      </c>
      <c r="C6" s="13">
        <v>0</v>
      </c>
      <c r="D6" s="9">
        <f>'[1]Calculated Data'!U290</f>
        <v>12.24037939306535</v>
      </c>
      <c r="G6" s="14">
        <v>1</v>
      </c>
      <c r="H6" s="14">
        <f aca="true" t="shared" si="1" ref="H6:H13">D6*G6</f>
        <v>12.24037939306535</v>
      </c>
      <c r="J6" s="14">
        <f aca="true" t="shared" si="2" ref="J6:J13">D6*I6</f>
        <v>0</v>
      </c>
      <c r="L6" s="14">
        <f aca="true" t="shared" si="3" ref="L6:L13">D6*K6</f>
        <v>0</v>
      </c>
      <c r="M6" s="13">
        <v>0</v>
      </c>
      <c r="N6" s="3">
        <f t="shared" si="0"/>
        <v>12.24037939306535</v>
      </c>
    </row>
    <row r="7" spans="1:14" s="14" customFormat="1" ht="12.75">
      <c r="A7" s="33" t="s">
        <v>284</v>
      </c>
      <c r="B7" s="15" t="s">
        <v>289</v>
      </c>
      <c r="C7" s="13">
        <v>0</v>
      </c>
      <c r="D7" s="9">
        <f>'[1]Calculated Data'!U291</f>
        <v>51.391550871281765</v>
      </c>
      <c r="G7" s="14">
        <v>1</v>
      </c>
      <c r="H7" s="14">
        <f t="shared" si="1"/>
        <v>51.391550871281765</v>
      </c>
      <c r="J7" s="14">
        <f t="shared" si="2"/>
        <v>0</v>
      </c>
      <c r="L7" s="14">
        <f t="shared" si="3"/>
        <v>0</v>
      </c>
      <c r="M7" s="13">
        <v>0</v>
      </c>
      <c r="N7" s="3">
        <f t="shared" si="0"/>
        <v>51.391550871281765</v>
      </c>
    </row>
    <row r="8" spans="1:14" s="14" customFormat="1" ht="12.75">
      <c r="A8" s="33" t="s">
        <v>284</v>
      </c>
      <c r="B8" s="15" t="s">
        <v>290</v>
      </c>
      <c r="C8" s="13">
        <v>0</v>
      </c>
      <c r="D8" s="9">
        <f>'[1]Calculated Data'!U292</f>
        <v>682329.7204322162</v>
      </c>
      <c r="G8" s="14">
        <v>0.8</v>
      </c>
      <c r="H8" s="14">
        <f t="shared" si="1"/>
        <v>545863.776345773</v>
      </c>
      <c r="I8" s="14">
        <v>0.13</v>
      </c>
      <c r="J8" s="14">
        <f t="shared" si="2"/>
        <v>88702.86365618811</v>
      </c>
      <c r="K8" s="14">
        <v>0.07</v>
      </c>
      <c r="L8" s="14">
        <f t="shared" si="3"/>
        <v>47763.08043025514</v>
      </c>
      <c r="M8" s="13">
        <v>0</v>
      </c>
      <c r="N8" s="3">
        <f t="shared" si="0"/>
        <v>593626.8567760282</v>
      </c>
    </row>
    <row r="9" spans="1:14" s="14" customFormat="1" ht="12.75">
      <c r="A9" s="33" t="s">
        <v>284</v>
      </c>
      <c r="B9" s="15" t="s">
        <v>65</v>
      </c>
      <c r="C9" s="13">
        <v>0</v>
      </c>
      <c r="D9" s="9">
        <f>'[1]Calculated Data'!U293</f>
        <v>103478.46493062562</v>
      </c>
      <c r="G9" s="14">
        <v>0.85</v>
      </c>
      <c r="H9" s="14">
        <f t="shared" si="1"/>
        <v>87956.69519103177</v>
      </c>
      <c r="J9" s="14">
        <f t="shared" si="2"/>
        <v>0</v>
      </c>
      <c r="K9" s="14">
        <v>0.15</v>
      </c>
      <c r="L9" s="14">
        <f t="shared" si="3"/>
        <v>15521.769739593841</v>
      </c>
      <c r="M9" s="13">
        <v>0</v>
      </c>
      <c r="N9" s="3">
        <f t="shared" si="0"/>
        <v>103478.46493062562</v>
      </c>
    </row>
    <row r="10" spans="1:14" s="14" customFormat="1" ht="12.75">
      <c r="A10" s="33" t="s">
        <v>284</v>
      </c>
      <c r="B10" s="15" t="s">
        <v>137</v>
      </c>
      <c r="C10" s="13">
        <v>0</v>
      </c>
      <c r="D10" s="9">
        <f>'[1]Calculated Data'!U294</f>
        <v>464761.0724564346</v>
      </c>
      <c r="G10" s="14">
        <v>0.85</v>
      </c>
      <c r="H10" s="14">
        <f t="shared" si="1"/>
        <v>395046.9115879694</v>
      </c>
      <c r="I10" s="14">
        <v>0.08</v>
      </c>
      <c r="J10" s="14">
        <f t="shared" si="2"/>
        <v>37180.88579651477</v>
      </c>
      <c r="K10" s="14">
        <v>0.07</v>
      </c>
      <c r="L10" s="14">
        <f t="shared" si="3"/>
        <v>32533.275071950426</v>
      </c>
      <c r="M10" s="13">
        <v>0</v>
      </c>
      <c r="N10" s="3">
        <f t="shared" si="0"/>
        <v>427580.1866599198</v>
      </c>
    </row>
    <row r="11" spans="1:14" s="14" customFormat="1" ht="12.75">
      <c r="A11" s="33" t="s">
        <v>284</v>
      </c>
      <c r="B11" s="15" t="s">
        <v>291</v>
      </c>
      <c r="C11" s="13">
        <v>0</v>
      </c>
      <c r="D11" s="9">
        <f>'[1]Calculated Data'!U295</f>
        <v>10.28135342885726</v>
      </c>
      <c r="G11" s="14">
        <v>1</v>
      </c>
      <c r="H11" s="14">
        <f t="shared" si="1"/>
        <v>10.28135342885726</v>
      </c>
      <c r="J11" s="14">
        <f t="shared" si="2"/>
        <v>0</v>
      </c>
      <c r="L11" s="14">
        <f t="shared" si="3"/>
        <v>0</v>
      </c>
      <c r="M11" s="13">
        <v>0</v>
      </c>
      <c r="N11" s="3">
        <f t="shared" si="0"/>
        <v>10.28135342885726</v>
      </c>
    </row>
    <row r="12" spans="1:14" s="14" customFormat="1" ht="12.75">
      <c r="A12" s="33" t="s">
        <v>284</v>
      </c>
      <c r="B12" s="15" t="s">
        <v>292</v>
      </c>
      <c r="C12" s="13">
        <v>0</v>
      </c>
      <c r="D12" s="9">
        <f>'[1]Calculated Data'!U296</f>
        <v>747116.5740564069</v>
      </c>
      <c r="G12" s="14">
        <v>0.85</v>
      </c>
      <c r="H12" s="14">
        <f t="shared" si="1"/>
        <v>635049.0879479458</v>
      </c>
      <c r="I12" s="14">
        <v>0.15</v>
      </c>
      <c r="J12" s="14">
        <f t="shared" si="2"/>
        <v>112067.48610846103</v>
      </c>
      <c r="L12" s="14">
        <f t="shared" si="3"/>
        <v>0</v>
      </c>
      <c r="M12" s="13">
        <v>0</v>
      </c>
      <c r="N12" s="3">
        <f t="shared" si="0"/>
        <v>635049.0879479458</v>
      </c>
    </row>
    <row r="13" spans="1:14" s="14" customFormat="1" ht="12.75">
      <c r="A13" s="33" t="s">
        <v>284</v>
      </c>
      <c r="B13" s="15" t="s">
        <v>293</v>
      </c>
      <c r="C13" s="13">
        <v>0</v>
      </c>
      <c r="D13" s="9">
        <f>'[1]Calculated Data'!U297</f>
        <v>1.8167326813780182</v>
      </c>
      <c r="G13" s="14">
        <v>1</v>
      </c>
      <c r="H13" s="14">
        <f t="shared" si="1"/>
        <v>1.8167326813780182</v>
      </c>
      <c r="J13" s="14">
        <f t="shared" si="2"/>
        <v>0</v>
      </c>
      <c r="L13" s="14">
        <f t="shared" si="3"/>
        <v>0</v>
      </c>
      <c r="M13" s="13">
        <v>0</v>
      </c>
      <c r="N13" s="3">
        <f t="shared" si="0"/>
        <v>1.8167326813780182</v>
      </c>
    </row>
    <row r="14" spans="1:14" s="14" customFormat="1" ht="12.75">
      <c r="A14" s="33" t="s">
        <v>284</v>
      </c>
      <c r="B14" s="15" t="s">
        <v>294</v>
      </c>
      <c r="C14" s="13">
        <v>145306</v>
      </c>
      <c r="D14" s="9" t="str">
        <f>'[1]Calculated Data'!U298</f>
        <v> </v>
      </c>
      <c r="E14" s="14">
        <v>1</v>
      </c>
      <c r="F14" s="14">
        <v>145306</v>
      </c>
      <c r="M14" s="13">
        <v>0</v>
      </c>
      <c r="N14" s="3">
        <f t="shared" si="0"/>
        <v>145306</v>
      </c>
    </row>
    <row r="15" spans="1:14" s="14" customFormat="1" ht="12.75">
      <c r="A15" s="33" t="s">
        <v>284</v>
      </c>
      <c r="B15" s="15" t="s">
        <v>295</v>
      </c>
      <c r="C15" s="13">
        <v>83256</v>
      </c>
      <c r="D15" s="9" t="str">
        <f>'[1]Calculated Data'!U299</f>
        <v> </v>
      </c>
      <c r="E15" s="14">
        <v>1</v>
      </c>
      <c r="F15" s="14">
        <v>83256</v>
      </c>
      <c r="M15" s="13">
        <v>0</v>
      </c>
      <c r="N15" s="3">
        <f t="shared" si="0"/>
        <v>83256</v>
      </c>
    </row>
    <row r="16" spans="1:14" s="14" customFormat="1" ht="12.75">
      <c r="A16" s="33" t="s">
        <v>284</v>
      </c>
      <c r="B16" s="15" t="s">
        <v>296</v>
      </c>
      <c r="C16" s="13">
        <v>165930</v>
      </c>
      <c r="D16" s="9" t="str">
        <f>'[1]Calculated Data'!U300</f>
        <v> </v>
      </c>
      <c r="E16" s="14">
        <v>1</v>
      </c>
      <c r="F16" s="14">
        <v>165930</v>
      </c>
      <c r="M16" s="13">
        <v>0</v>
      </c>
      <c r="N16" s="3">
        <f t="shared" si="0"/>
        <v>165930</v>
      </c>
    </row>
    <row r="17" spans="1:14" s="14" customFormat="1" ht="12.75">
      <c r="A17" s="33" t="s">
        <v>284</v>
      </c>
      <c r="B17" s="15" t="s">
        <v>101</v>
      </c>
      <c r="C17" s="13">
        <v>75934</v>
      </c>
      <c r="D17" s="9" t="str">
        <f>'[1]Calculated Data'!U301</f>
        <v> </v>
      </c>
      <c r="E17" s="14">
        <v>1</v>
      </c>
      <c r="F17" s="14">
        <v>75934</v>
      </c>
      <c r="M17" s="13">
        <v>0</v>
      </c>
      <c r="N17" s="3">
        <f t="shared" si="0"/>
        <v>75934</v>
      </c>
    </row>
    <row r="18" spans="1:14" s="14" customFormat="1" ht="12.75">
      <c r="A18" s="33" t="s">
        <v>284</v>
      </c>
      <c r="B18" s="15" t="s">
        <v>297</v>
      </c>
      <c r="C18" s="13">
        <v>0</v>
      </c>
      <c r="D18" s="9">
        <f>'[1]Calculated Data'!U302</f>
        <v>241351.48056766606</v>
      </c>
      <c r="G18" s="14">
        <v>0.85</v>
      </c>
      <c r="H18" s="14">
        <f>D18*G18</f>
        <v>205148.75848251616</v>
      </c>
      <c r="J18" s="14">
        <f>D18*I18</f>
        <v>0</v>
      </c>
      <c r="K18" s="14">
        <v>0.15</v>
      </c>
      <c r="L18" s="14">
        <f>D18*K18</f>
        <v>36202.72208514991</v>
      </c>
      <c r="M18" s="13">
        <v>0</v>
      </c>
      <c r="N18" s="3">
        <f t="shared" si="0"/>
        <v>241351.48056766606</v>
      </c>
    </row>
    <row r="19" spans="1:14" s="14" customFormat="1" ht="12.75">
      <c r="A19" s="33" t="s">
        <v>284</v>
      </c>
      <c r="B19" s="15" t="s">
        <v>298</v>
      </c>
      <c r="C19" s="13">
        <v>0</v>
      </c>
      <c r="D19" s="9">
        <f>'[1]Calculated Data'!U303</f>
        <v>195288.65552307313</v>
      </c>
      <c r="G19" s="14">
        <v>0.85</v>
      </c>
      <c r="H19" s="14">
        <f>D19*G19</f>
        <v>165995.35719461215</v>
      </c>
      <c r="J19" s="14">
        <f>D19*I19</f>
        <v>0</v>
      </c>
      <c r="K19" s="14">
        <v>0.15</v>
      </c>
      <c r="L19" s="14">
        <f>D19*K19</f>
        <v>29293.29832846097</v>
      </c>
      <c r="M19" s="13">
        <v>0</v>
      </c>
      <c r="N19" s="3">
        <f t="shared" si="0"/>
        <v>195288.65552307313</v>
      </c>
    </row>
    <row r="20" spans="1:14" s="14" customFormat="1" ht="12.75">
      <c r="A20" s="33" t="s">
        <v>284</v>
      </c>
      <c r="B20" s="15" t="s">
        <v>299</v>
      </c>
      <c r="C20" s="13">
        <v>0</v>
      </c>
      <c r="D20" s="9">
        <f>'[1]Calculated Data'!U304</f>
        <v>34572.62012667993</v>
      </c>
      <c r="G20" s="14">
        <v>1</v>
      </c>
      <c r="H20" s="14">
        <f>D20*G20</f>
        <v>34572.62012667993</v>
      </c>
      <c r="J20" s="14">
        <f>D20*I20</f>
        <v>0</v>
      </c>
      <c r="L20" s="14">
        <f>D20*K20</f>
        <v>0</v>
      </c>
      <c r="M20" s="13">
        <v>0</v>
      </c>
      <c r="N20" s="3">
        <f t="shared" si="0"/>
        <v>34572.62012667993</v>
      </c>
    </row>
    <row r="21" spans="1:14" s="14" customFormat="1" ht="12.75">
      <c r="A21" s="33" t="s">
        <v>284</v>
      </c>
      <c r="B21" s="15" t="s">
        <v>300</v>
      </c>
      <c r="C21" s="13">
        <v>40996</v>
      </c>
      <c r="D21" s="9" t="str">
        <f>'[1]Calculated Data'!U305</f>
        <v> </v>
      </c>
      <c r="E21" s="14">
        <v>1</v>
      </c>
      <c r="F21" s="14">
        <v>40996</v>
      </c>
      <c r="M21" s="13">
        <v>0</v>
      </c>
      <c r="N21" s="3">
        <f t="shared" si="0"/>
        <v>40996</v>
      </c>
    </row>
    <row r="22" spans="1:14" s="14" customFormat="1" ht="12.75">
      <c r="A22" s="33" t="s">
        <v>284</v>
      </c>
      <c r="B22" s="15" t="s">
        <v>301</v>
      </c>
      <c r="C22" s="13">
        <v>0</v>
      </c>
      <c r="D22" s="9">
        <f>'[1]Calculated Data'!U306</f>
        <v>9666.16687700287</v>
      </c>
      <c r="G22" s="14">
        <v>1</v>
      </c>
      <c r="H22" s="14">
        <f>D22*G22</f>
        <v>9666.16687700287</v>
      </c>
      <c r="J22" s="14">
        <f>D22*I22</f>
        <v>0</v>
      </c>
      <c r="L22" s="14">
        <f>D22*K22</f>
        <v>0</v>
      </c>
      <c r="M22" s="13">
        <v>0</v>
      </c>
      <c r="N22" s="3">
        <f t="shared" si="0"/>
        <v>9666.16687700287</v>
      </c>
    </row>
    <row r="23" spans="1:14" s="14" customFormat="1" ht="12.75">
      <c r="A23" s="33" t="s">
        <v>284</v>
      </c>
      <c r="B23" s="15" t="s">
        <v>302</v>
      </c>
      <c r="C23" s="13">
        <v>0</v>
      </c>
      <c r="D23" s="9">
        <f>'[1]Calculated Data'!U307</f>
        <v>5642.70724647975</v>
      </c>
      <c r="G23" s="14">
        <v>1</v>
      </c>
      <c r="H23" s="14">
        <f>D23*G23</f>
        <v>5642.70724647975</v>
      </c>
      <c r="J23" s="14">
        <f>D23*I23</f>
        <v>0</v>
      </c>
      <c r="L23" s="14">
        <f>D23*K23</f>
        <v>0</v>
      </c>
      <c r="M23" s="13">
        <v>0</v>
      </c>
      <c r="N23" s="3">
        <f t="shared" si="0"/>
        <v>5642.70724647975</v>
      </c>
    </row>
    <row r="24" spans="1:14" s="14" customFormat="1" ht="12.75">
      <c r="A24" s="33" t="s">
        <v>284</v>
      </c>
      <c r="B24" s="15" t="s">
        <v>303</v>
      </c>
      <c r="C24" s="13">
        <v>8474</v>
      </c>
      <c r="D24" s="9" t="str">
        <f>'[1]Calculated Data'!U308</f>
        <v> </v>
      </c>
      <c r="E24" s="14">
        <v>1</v>
      </c>
      <c r="F24" s="14">
        <f>C24</f>
        <v>8474</v>
      </c>
      <c r="M24" s="13">
        <v>0</v>
      </c>
      <c r="N24" s="3">
        <f t="shared" si="0"/>
        <v>8474</v>
      </c>
    </row>
    <row r="25" spans="1:14" s="14" customFormat="1" ht="12.75">
      <c r="A25" s="33" t="s">
        <v>284</v>
      </c>
      <c r="B25" s="15" t="s">
        <v>304</v>
      </c>
      <c r="C25" s="13">
        <v>0</v>
      </c>
      <c r="D25" s="9">
        <f>'[1]Calculated Data'!U309</f>
        <v>275920.35727125953</v>
      </c>
      <c r="G25" s="14">
        <v>0.85</v>
      </c>
      <c r="H25" s="14">
        <f>D25*G25</f>
        <v>234532.3036805706</v>
      </c>
      <c r="J25" s="14">
        <f>D25*I25</f>
        <v>0</v>
      </c>
      <c r="K25" s="14">
        <v>0.15</v>
      </c>
      <c r="L25" s="14">
        <f>D25*K25</f>
        <v>41388.05359068893</v>
      </c>
      <c r="M25" s="13">
        <v>0</v>
      </c>
      <c r="N25" s="3">
        <f aca="true" t="shared" si="4" ref="N25:N33">C25+H25+L25+M25</f>
        <v>275920.35727125953</v>
      </c>
    </row>
    <row r="26" spans="1:14" s="14" customFormat="1" ht="12.75">
      <c r="A26" s="33" t="s">
        <v>284</v>
      </c>
      <c r="B26" s="15" t="s">
        <v>305</v>
      </c>
      <c r="C26" s="13">
        <v>36011</v>
      </c>
      <c r="D26" s="9" t="str">
        <f>'[1]Calculated Data'!U310</f>
        <v> </v>
      </c>
      <c r="E26" s="14">
        <v>1</v>
      </c>
      <c r="F26" s="14">
        <v>36011</v>
      </c>
      <c r="M26" s="13">
        <v>0</v>
      </c>
      <c r="N26" s="3">
        <f t="shared" si="4"/>
        <v>36011</v>
      </c>
    </row>
    <row r="27" spans="1:14" s="14" customFormat="1" ht="12.75">
      <c r="A27" s="33" t="s">
        <v>284</v>
      </c>
      <c r="B27" s="15" t="s">
        <v>306</v>
      </c>
      <c r="C27" s="13">
        <v>0</v>
      </c>
      <c r="D27" s="9">
        <f>'[1]Calculated Data'!U311</f>
        <v>57594.597609408826</v>
      </c>
      <c r="G27" s="14">
        <v>0.85</v>
      </c>
      <c r="H27" s="14">
        <f>D27*G27</f>
        <v>48955.407967997504</v>
      </c>
      <c r="J27" s="14">
        <f>D27*I27</f>
        <v>0</v>
      </c>
      <c r="K27" s="14">
        <v>0.15</v>
      </c>
      <c r="L27" s="14">
        <f>D27*K27</f>
        <v>8639.189641411323</v>
      </c>
      <c r="M27" s="13">
        <v>0</v>
      </c>
      <c r="N27" s="3">
        <f t="shared" si="4"/>
        <v>57594.597609408826</v>
      </c>
    </row>
    <row r="28" spans="1:14" s="14" customFormat="1" ht="12.75">
      <c r="A28" s="33" t="s">
        <v>284</v>
      </c>
      <c r="B28" s="15" t="s">
        <v>307</v>
      </c>
      <c r="C28" s="13">
        <v>0</v>
      </c>
      <c r="D28" s="9">
        <f>'[1]Calculated Data'!U312</f>
        <v>597415.2347991422</v>
      </c>
      <c r="G28" s="14">
        <v>0.85</v>
      </c>
      <c r="H28" s="14">
        <f>D28*G28</f>
        <v>507802.9495792709</v>
      </c>
      <c r="I28" s="14">
        <v>0.15</v>
      </c>
      <c r="J28" s="14">
        <f>D28*I28</f>
        <v>89612.28521987134</v>
      </c>
      <c r="L28" s="14">
        <f>D28*K28</f>
        <v>0</v>
      </c>
      <c r="M28" s="13">
        <v>0</v>
      </c>
      <c r="N28" s="3">
        <f t="shared" si="4"/>
        <v>507802.9495792709</v>
      </c>
    </row>
    <row r="29" spans="1:14" s="14" customFormat="1" ht="12.75">
      <c r="A29" s="33" t="s">
        <v>284</v>
      </c>
      <c r="B29" s="15" t="s">
        <v>308</v>
      </c>
      <c r="C29" s="13">
        <v>0</v>
      </c>
      <c r="D29" s="9">
        <f>'[1]Calculated Data'!U313</f>
        <v>473237.6025043202</v>
      </c>
      <c r="G29" s="14">
        <v>0.8</v>
      </c>
      <c r="H29" s="14">
        <f>D29*G29</f>
        <v>378590.0820034562</v>
      </c>
      <c r="I29" s="14">
        <v>0.13</v>
      </c>
      <c r="J29" s="14">
        <f>D29*I29</f>
        <v>61520.88832556163</v>
      </c>
      <c r="K29" s="14">
        <v>0.07</v>
      </c>
      <c r="L29" s="14">
        <f>D29*K29</f>
        <v>33126.63217530242</v>
      </c>
      <c r="M29" s="13">
        <v>0</v>
      </c>
      <c r="N29" s="3">
        <f t="shared" si="4"/>
        <v>411716.7141787586</v>
      </c>
    </row>
    <row r="30" spans="1:14" s="14" customFormat="1" ht="12.75">
      <c r="A30" s="33" t="s">
        <v>284</v>
      </c>
      <c r="B30" s="15" t="s">
        <v>309</v>
      </c>
      <c r="C30" s="13">
        <v>2.65</v>
      </c>
      <c r="D30" s="9" t="str">
        <f>'[1]Calculated Data'!U314</f>
        <v> </v>
      </c>
      <c r="E30" s="14">
        <v>1</v>
      </c>
      <c r="F30" s="14">
        <f>C30</f>
        <v>2.65</v>
      </c>
      <c r="M30" s="13">
        <v>0</v>
      </c>
      <c r="N30" s="3">
        <f t="shared" si="4"/>
        <v>2.65</v>
      </c>
    </row>
    <row r="31" spans="1:14" s="14" customFormat="1" ht="12.75">
      <c r="A31" s="33" t="s">
        <v>284</v>
      </c>
      <c r="B31" s="15" t="s">
        <v>310</v>
      </c>
      <c r="C31" s="13">
        <v>111684</v>
      </c>
      <c r="D31" s="9" t="str">
        <f>'[1]Calculated Data'!U315</f>
        <v> </v>
      </c>
      <c r="E31" s="14">
        <v>1</v>
      </c>
      <c r="F31" s="14">
        <f>C31</f>
        <v>111684</v>
      </c>
      <c r="M31" s="13">
        <v>0</v>
      </c>
      <c r="N31" s="3">
        <f t="shared" si="4"/>
        <v>111684</v>
      </c>
    </row>
    <row r="32" spans="1:14" s="14" customFormat="1" ht="12.75">
      <c r="A32" s="33" t="s">
        <v>284</v>
      </c>
      <c r="B32" s="15" t="s">
        <v>311</v>
      </c>
      <c r="C32" s="13">
        <v>65415</v>
      </c>
      <c r="D32" s="9" t="str">
        <f>'[1]Calculated Data'!U316</f>
        <v> </v>
      </c>
      <c r="E32" s="14">
        <v>1</v>
      </c>
      <c r="F32" s="14">
        <v>65415</v>
      </c>
      <c r="M32" s="13">
        <v>0</v>
      </c>
      <c r="N32" s="3">
        <f t="shared" si="4"/>
        <v>65415</v>
      </c>
    </row>
    <row r="33" spans="1:14" s="12" customFormat="1" ht="12.75">
      <c r="A33" s="12" t="s">
        <v>284</v>
      </c>
      <c r="B33" s="18" t="s">
        <v>32</v>
      </c>
      <c r="C33" s="12">
        <f>SUM(C3:C32)</f>
        <v>975754.65</v>
      </c>
      <c r="D33" s="11"/>
      <c r="H33" s="12">
        <f>SUM(H3:H32)</f>
        <v>3254898.554247681</v>
      </c>
      <c r="J33" s="12">
        <f>SUM(J3:J32)</f>
        <v>389084.4091065969</v>
      </c>
      <c r="L33" s="12">
        <f>SUM(L3:L32)</f>
        <v>244468.02106281297</v>
      </c>
      <c r="M33" s="10">
        <v>0</v>
      </c>
      <c r="N33" s="12">
        <f t="shared" si="4"/>
        <v>4475121.225310494</v>
      </c>
    </row>
    <row r="34" spans="1:12" s="20" customFormat="1" ht="12.75">
      <c r="A34" s="3"/>
      <c r="B34" s="3"/>
      <c r="C34" s="3"/>
      <c r="D34" s="29"/>
      <c r="E34" s="3"/>
      <c r="F34" s="3"/>
      <c r="G34" s="3"/>
      <c r="H34" s="3"/>
      <c r="K34" s="30"/>
      <c r="L34" s="30"/>
    </row>
    <row r="35" spans="1:12" s="20" customFormat="1" ht="12.75">
      <c r="A35" s="3"/>
      <c r="B35" s="3"/>
      <c r="C35" s="3"/>
      <c r="D35" s="29"/>
      <c r="E35" s="3"/>
      <c r="F35" s="3"/>
      <c r="G35" s="3"/>
      <c r="H35" s="3"/>
      <c r="K35" s="30"/>
      <c r="L35" s="30"/>
    </row>
    <row r="36" spans="1:12" s="20" customFormat="1" ht="12.75">
      <c r="A36" s="3"/>
      <c r="B36" s="3"/>
      <c r="C36" s="3"/>
      <c r="D36" s="29"/>
      <c r="E36" s="3"/>
      <c r="F36" s="3"/>
      <c r="G36" s="3"/>
      <c r="H36" s="3"/>
      <c r="K36" s="30"/>
      <c r="L36" s="30"/>
    </row>
    <row r="37" spans="1:12" s="20" customFormat="1" ht="12.75">
      <c r="A37" s="3"/>
      <c r="B37" s="3"/>
      <c r="C37" s="3"/>
      <c r="D37" s="29"/>
      <c r="E37" s="3"/>
      <c r="F37" s="3"/>
      <c r="G37" s="3"/>
      <c r="H37" s="3"/>
      <c r="K37" s="30"/>
      <c r="L37" s="30"/>
    </row>
    <row r="38" spans="1:12" s="20" customFormat="1" ht="12.75">
      <c r="A38" s="3"/>
      <c r="B38" s="3"/>
      <c r="C38" s="3"/>
      <c r="D38" s="29"/>
      <c r="E38" s="3"/>
      <c r="F38" s="3"/>
      <c r="G38" s="3"/>
      <c r="H38" s="3"/>
      <c r="K38" s="30"/>
      <c r="L38" s="30"/>
    </row>
  </sheetData>
  <conditionalFormatting sqref="A2 B2:B33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N10" sqref="N10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312</v>
      </c>
      <c r="B3" s="16" t="s">
        <v>313</v>
      </c>
      <c r="C3" s="13">
        <v>0</v>
      </c>
      <c r="D3" s="9">
        <f>'[1]Calculated Data'!U317</f>
        <v>165839.9806936198</v>
      </c>
      <c r="G3" s="3">
        <v>0.85</v>
      </c>
      <c r="H3" s="3">
        <f>D3*G3</f>
        <v>140963.98358957682</v>
      </c>
      <c r="I3" s="3">
        <v>0.15</v>
      </c>
      <c r="J3" s="3">
        <f>D3*I3</f>
        <v>24875.997104042966</v>
      </c>
      <c r="K3" s="3"/>
      <c r="L3" s="3">
        <f>D3*K3</f>
        <v>0</v>
      </c>
      <c r="M3" s="13">
        <v>0</v>
      </c>
      <c r="N3" s="3">
        <f aca="true" t="shared" si="0" ref="N3:N10">C3+H3+L3+M3</f>
        <v>140963.98358957682</v>
      </c>
    </row>
    <row r="4" spans="1:14" ht="12.75">
      <c r="A4" s="33" t="s">
        <v>312</v>
      </c>
      <c r="B4" s="16" t="s">
        <v>314</v>
      </c>
      <c r="C4" s="13">
        <v>0</v>
      </c>
      <c r="D4" s="9">
        <f>'[1]Calculated Data'!U318</f>
        <v>590180.9141923982</v>
      </c>
      <c r="G4" s="3">
        <v>0.85</v>
      </c>
      <c r="H4" s="3">
        <f>D4*G4</f>
        <v>501653.77706353844</v>
      </c>
      <c r="I4" s="3">
        <v>0.15</v>
      </c>
      <c r="J4" s="3">
        <f>D4*I4</f>
        <v>88527.13712885973</v>
      </c>
      <c r="K4" s="3"/>
      <c r="L4" s="3">
        <f>D4*K4</f>
        <v>0</v>
      </c>
      <c r="M4" s="13">
        <v>0</v>
      </c>
      <c r="N4" s="3">
        <f t="shared" si="0"/>
        <v>501653.77706353844</v>
      </c>
    </row>
    <row r="5" spans="1:14" ht="12.75">
      <c r="A5" s="33" t="s">
        <v>312</v>
      </c>
      <c r="B5" s="16" t="s">
        <v>315</v>
      </c>
      <c r="C5" s="13">
        <v>0</v>
      </c>
      <c r="D5" s="9">
        <f>'[1]Calculated Data'!U319</f>
        <v>757014.0150849905</v>
      </c>
      <c r="G5" s="3">
        <v>0.85</v>
      </c>
      <c r="H5" s="3">
        <f>D5*G5</f>
        <v>643461.9128222419</v>
      </c>
      <c r="I5" s="3">
        <v>0.08</v>
      </c>
      <c r="J5" s="3">
        <f>D5*I5</f>
        <v>60561.121206799246</v>
      </c>
      <c r="K5" s="3">
        <v>0.07</v>
      </c>
      <c r="L5" s="3">
        <f>D5*K5</f>
        <v>52990.98105594934</v>
      </c>
      <c r="M5" s="13">
        <v>704250</v>
      </c>
      <c r="N5" s="3">
        <f t="shared" si="0"/>
        <v>1400702.8938781912</v>
      </c>
    </row>
    <row r="6" spans="1:14" ht="12.75">
      <c r="A6" s="33" t="s">
        <v>312</v>
      </c>
      <c r="B6" s="16" t="s">
        <v>316</v>
      </c>
      <c r="C6" s="13">
        <v>0</v>
      </c>
      <c r="D6" s="9">
        <f>'[1]Calculated Data'!U320</f>
        <v>755330.2608786396</v>
      </c>
      <c r="G6" s="3">
        <v>0.85</v>
      </c>
      <c r="H6" s="3">
        <f>D6*G6</f>
        <v>642030.7217468437</v>
      </c>
      <c r="I6" s="3">
        <v>0.15</v>
      </c>
      <c r="J6" s="3">
        <f>D6*I6</f>
        <v>113299.53913179594</v>
      </c>
      <c r="K6" s="3"/>
      <c r="L6" s="3">
        <f>D6*K6</f>
        <v>0</v>
      </c>
      <c r="M6" s="13">
        <v>0</v>
      </c>
      <c r="N6" s="3">
        <f t="shared" si="0"/>
        <v>642030.7217468437</v>
      </c>
    </row>
    <row r="7" spans="1:14" s="14" customFormat="1" ht="12.75">
      <c r="A7" s="33" t="s">
        <v>312</v>
      </c>
      <c r="B7" s="15" t="s">
        <v>317</v>
      </c>
      <c r="C7" s="13">
        <v>104</v>
      </c>
      <c r="D7" s="9" t="str">
        <f>'[1]Calculated Data'!U321</f>
        <v> </v>
      </c>
      <c r="E7" s="14">
        <v>1</v>
      </c>
      <c r="F7" s="14">
        <v>104</v>
      </c>
      <c r="M7" s="13">
        <v>0</v>
      </c>
      <c r="N7" s="3">
        <f t="shared" si="0"/>
        <v>104</v>
      </c>
    </row>
    <row r="8" spans="1:14" ht="12.75">
      <c r="A8" s="33" t="s">
        <v>312</v>
      </c>
      <c r="B8" s="16" t="s">
        <v>101</v>
      </c>
      <c r="C8" s="13">
        <v>0</v>
      </c>
      <c r="D8" s="9">
        <f>'[1]Calculated Data'!U322</f>
        <v>794756.485009749</v>
      </c>
      <c r="G8" s="3">
        <v>0.85</v>
      </c>
      <c r="H8" s="3">
        <f>D8*G8</f>
        <v>675543.0122582866</v>
      </c>
      <c r="I8" s="3">
        <v>0.08</v>
      </c>
      <c r="J8" s="3">
        <f>D8*I8</f>
        <v>63580.518800779915</v>
      </c>
      <c r="K8" s="3">
        <v>0.07</v>
      </c>
      <c r="L8" s="3">
        <f>D8*K8</f>
        <v>55632.95395068243</v>
      </c>
      <c r="M8" s="13">
        <v>887250</v>
      </c>
      <c r="N8" s="3">
        <f t="shared" si="0"/>
        <v>1618425.966208969</v>
      </c>
    </row>
    <row r="9" spans="1:14" ht="12.75">
      <c r="A9" s="33" t="s">
        <v>312</v>
      </c>
      <c r="B9" s="16" t="s">
        <v>318</v>
      </c>
      <c r="C9" s="13">
        <v>0</v>
      </c>
      <c r="D9" s="9">
        <f>'[1]Calculated Data'!U323</f>
        <v>884848.510205525</v>
      </c>
      <c r="G9" s="3">
        <v>0.85</v>
      </c>
      <c r="H9" s="3">
        <f>D9*G9</f>
        <v>752121.2336746962</v>
      </c>
      <c r="I9" s="3">
        <v>0.08</v>
      </c>
      <c r="J9" s="3">
        <f>D9*I9</f>
        <v>70787.880816442</v>
      </c>
      <c r="K9" s="3">
        <v>0.07</v>
      </c>
      <c r="L9" s="3">
        <f>D9*K9</f>
        <v>61939.39571438675</v>
      </c>
      <c r="M9" s="13">
        <v>510000</v>
      </c>
      <c r="N9" s="3">
        <f t="shared" si="0"/>
        <v>1324060.629389083</v>
      </c>
    </row>
    <row r="10" spans="1:14" s="12" customFormat="1" ht="12.75">
      <c r="A10" s="12" t="s">
        <v>312</v>
      </c>
      <c r="B10" s="18" t="s">
        <v>32</v>
      </c>
      <c r="C10" s="12">
        <f>SUM(C3:C9)</f>
        <v>104</v>
      </c>
      <c r="D10" s="11"/>
      <c r="F10" s="12">
        <v>104</v>
      </c>
      <c r="H10" s="12">
        <f>SUM(H3:H9)</f>
        <v>3355774.641155184</v>
      </c>
      <c r="J10" s="12">
        <f>SUM(J3:J9)</f>
        <v>421632.1941887198</v>
      </c>
      <c r="L10" s="12">
        <f>SUM(L3:L9)</f>
        <v>170563.33072101852</v>
      </c>
      <c r="M10" s="10">
        <v>2101500</v>
      </c>
      <c r="N10" s="12">
        <f t="shared" si="0"/>
        <v>5627941.971876202</v>
      </c>
    </row>
  </sheetData>
  <conditionalFormatting sqref="A2 B2:B1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4">
      <selection activeCell="A37" sqref="A37:IV454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319</v>
      </c>
      <c r="B3" s="16" t="s">
        <v>213</v>
      </c>
      <c r="C3" s="13">
        <v>0</v>
      </c>
      <c r="D3" s="9">
        <f>'[1]Calculated Data'!U324</f>
        <v>115571.5084563521</v>
      </c>
      <c r="G3" s="3">
        <v>0.85</v>
      </c>
      <c r="H3" s="3">
        <f aca="true" t="shared" si="0" ref="H3:H35">D3*G3</f>
        <v>98235.78218789928</v>
      </c>
      <c r="J3" s="3">
        <f aca="true" t="shared" si="1" ref="J3:J35">D3*I3</f>
        <v>0</v>
      </c>
      <c r="K3" s="3">
        <v>0.15</v>
      </c>
      <c r="L3" s="3">
        <f aca="true" t="shared" si="2" ref="L3:L35">D3*K3</f>
        <v>17335.726268452814</v>
      </c>
      <c r="M3" s="13">
        <v>0</v>
      </c>
      <c r="N3" s="3">
        <f aca="true" t="shared" si="3" ref="N3:N36">C3+H3+L3+M3</f>
        <v>115571.5084563521</v>
      </c>
    </row>
    <row r="4" spans="1:14" ht="12.75">
      <c r="A4" s="33" t="s">
        <v>319</v>
      </c>
      <c r="B4" s="16" t="s">
        <v>320</v>
      </c>
      <c r="C4" s="13">
        <v>0</v>
      </c>
      <c r="D4" s="9">
        <f>'[1]Calculated Data'!U325</f>
        <v>415678.61968610965</v>
      </c>
      <c r="G4" s="3">
        <v>0.85</v>
      </c>
      <c r="H4" s="3">
        <f t="shared" si="0"/>
        <v>353326.8267331932</v>
      </c>
      <c r="I4" s="3">
        <v>0.1275</v>
      </c>
      <c r="J4" s="3">
        <f t="shared" si="1"/>
        <v>52999.02400997898</v>
      </c>
      <c r="K4" s="3">
        <v>0.0225</v>
      </c>
      <c r="L4" s="3">
        <f t="shared" si="2"/>
        <v>9352.768942937468</v>
      </c>
      <c r="M4" s="13">
        <v>0</v>
      </c>
      <c r="N4" s="3">
        <f t="shared" si="3"/>
        <v>362679.5956761307</v>
      </c>
    </row>
    <row r="5" spans="1:14" ht="12.75">
      <c r="A5" s="33" t="s">
        <v>319</v>
      </c>
      <c r="B5" s="16" t="s">
        <v>63</v>
      </c>
      <c r="C5" s="13">
        <v>0</v>
      </c>
      <c r="D5" s="9">
        <f>'[1]Calculated Data'!U326</f>
        <v>414722.59114680556</v>
      </c>
      <c r="G5" s="3">
        <v>0.85</v>
      </c>
      <c r="H5" s="3">
        <f t="shared" si="0"/>
        <v>352514.2024747847</v>
      </c>
      <c r="I5" s="3">
        <v>0.08</v>
      </c>
      <c r="J5" s="3">
        <f t="shared" si="1"/>
        <v>33177.807291744444</v>
      </c>
      <c r="K5" s="3">
        <v>0.07</v>
      </c>
      <c r="L5" s="3">
        <f t="shared" si="2"/>
        <v>29030.58138027639</v>
      </c>
      <c r="M5" s="13">
        <v>0</v>
      </c>
      <c r="N5" s="3">
        <f t="shared" si="3"/>
        <v>381544.7838550611</v>
      </c>
    </row>
    <row r="6" spans="1:14" ht="12.75">
      <c r="A6" s="33" t="s">
        <v>319</v>
      </c>
      <c r="B6" s="16" t="s">
        <v>321</v>
      </c>
      <c r="C6" s="13">
        <v>0</v>
      </c>
      <c r="D6" s="9">
        <f>'[1]Calculated Data'!U327</f>
        <v>177909.62068087465</v>
      </c>
      <c r="G6" s="3">
        <v>0.85</v>
      </c>
      <c r="H6" s="3">
        <f t="shared" si="0"/>
        <v>151223.17757874346</v>
      </c>
      <c r="J6" s="3">
        <f t="shared" si="1"/>
        <v>0</v>
      </c>
      <c r="K6" s="3">
        <v>0.15</v>
      </c>
      <c r="L6" s="3">
        <f t="shared" si="2"/>
        <v>26686.443102131198</v>
      </c>
      <c r="M6" s="13">
        <v>0</v>
      </c>
      <c r="N6" s="3">
        <f t="shared" si="3"/>
        <v>177909.62068087465</v>
      </c>
    </row>
    <row r="7" spans="1:14" ht="12.75">
      <c r="A7" s="33" t="s">
        <v>319</v>
      </c>
      <c r="B7" s="16" t="s">
        <v>322</v>
      </c>
      <c r="C7" s="13">
        <v>0</v>
      </c>
      <c r="D7" s="9">
        <f>'[1]Calculated Data'!U328</f>
        <v>104245.84939956309</v>
      </c>
      <c r="G7" s="3">
        <v>0.85</v>
      </c>
      <c r="H7" s="3">
        <f t="shared" si="0"/>
        <v>88608.97198962863</v>
      </c>
      <c r="J7" s="3">
        <f t="shared" si="1"/>
        <v>0</v>
      </c>
      <c r="K7" s="3">
        <v>0.15</v>
      </c>
      <c r="L7" s="3">
        <f t="shared" si="2"/>
        <v>15636.877409934463</v>
      </c>
      <c r="M7" s="13">
        <v>0</v>
      </c>
      <c r="N7" s="3">
        <f t="shared" si="3"/>
        <v>104245.84939956309</v>
      </c>
    </row>
    <row r="8" spans="1:14" s="14" customFormat="1" ht="12.75">
      <c r="A8" s="33" t="s">
        <v>319</v>
      </c>
      <c r="B8" s="15" t="s">
        <v>323</v>
      </c>
      <c r="C8" s="13">
        <v>0</v>
      </c>
      <c r="D8" s="9">
        <f>'[1]Calculated Data'!U329</f>
        <v>99697.29391949708</v>
      </c>
      <c r="G8" s="14">
        <v>0.85</v>
      </c>
      <c r="H8" s="14">
        <f t="shared" si="0"/>
        <v>84742.69983157252</v>
      </c>
      <c r="J8" s="14">
        <f t="shared" si="1"/>
        <v>0</v>
      </c>
      <c r="K8" s="14">
        <v>0.15</v>
      </c>
      <c r="L8" s="14">
        <f t="shared" si="2"/>
        <v>14954.59408792456</v>
      </c>
      <c r="M8" s="13">
        <v>0</v>
      </c>
      <c r="N8" s="14">
        <f t="shared" si="3"/>
        <v>99697.29391949708</v>
      </c>
    </row>
    <row r="9" spans="1:14" ht="12.75">
      <c r="A9" s="33" t="s">
        <v>319</v>
      </c>
      <c r="B9" s="16" t="s">
        <v>324</v>
      </c>
      <c r="C9" s="13">
        <v>0</v>
      </c>
      <c r="D9" s="9">
        <f>'[1]Calculated Data'!U330</f>
        <v>248905.1625662712</v>
      </c>
      <c r="G9" s="3">
        <v>0.85</v>
      </c>
      <c r="H9" s="3">
        <f t="shared" si="0"/>
        <v>211569.38818133052</v>
      </c>
      <c r="J9" s="3">
        <f t="shared" si="1"/>
        <v>0</v>
      </c>
      <c r="K9" s="3">
        <v>0.15</v>
      </c>
      <c r="L9" s="3">
        <f t="shared" si="2"/>
        <v>37335.774384940676</v>
      </c>
      <c r="M9" s="13">
        <v>0</v>
      </c>
      <c r="N9" s="3">
        <f t="shared" si="3"/>
        <v>248905.1625662712</v>
      </c>
    </row>
    <row r="10" spans="1:14" ht="12.75">
      <c r="A10" s="33" t="s">
        <v>319</v>
      </c>
      <c r="B10" s="16" t="s">
        <v>23</v>
      </c>
      <c r="C10" s="13">
        <v>0</v>
      </c>
      <c r="D10" s="9">
        <f>'[1]Calculated Data'!U331</f>
        <v>1360364.8232264337</v>
      </c>
      <c r="G10" s="3">
        <v>0.85</v>
      </c>
      <c r="H10" s="3">
        <f t="shared" si="0"/>
        <v>1156310.0997424687</v>
      </c>
      <c r="I10" s="3">
        <v>0.15</v>
      </c>
      <c r="J10" s="3">
        <f t="shared" si="1"/>
        <v>204054.72348396506</v>
      </c>
      <c r="K10" s="3"/>
      <c r="L10" s="3">
        <f t="shared" si="2"/>
        <v>0</v>
      </c>
      <c r="M10" s="13">
        <v>0</v>
      </c>
      <c r="N10" s="3">
        <f t="shared" si="3"/>
        <v>1156310.0997424687</v>
      </c>
    </row>
    <row r="11" spans="1:14" ht="12.75">
      <c r="A11" s="33" t="s">
        <v>319</v>
      </c>
      <c r="B11" s="16" t="s">
        <v>325</v>
      </c>
      <c r="C11" s="13">
        <v>0</v>
      </c>
      <c r="D11" s="9">
        <f>'[1]Calculated Data'!U332</f>
        <v>75184.08908354626</v>
      </c>
      <c r="G11" s="3">
        <v>1</v>
      </c>
      <c r="H11" s="3">
        <f t="shared" si="0"/>
        <v>75184.08908354626</v>
      </c>
      <c r="J11" s="3">
        <f t="shared" si="1"/>
        <v>0</v>
      </c>
      <c r="K11" s="3"/>
      <c r="L11" s="3">
        <f t="shared" si="2"/>
        <v>0</v>
      </c>
      <c r="M11" s="13">
        <v>0</v>
      </c>
      <c r="N11" s="3">
        <f t="shared" si="3"/>
        <v>75184.08908354626</v>
      </c>
    </row>
    <row r="12" spans="1:14" ht="12.75">
      <c r="A12" s="33" t="s">
        <v>319</v>
      </c>
      <c r="B12" s="16" t="s">
        <v>194</v>
      </c>
      <c r="C12" s="13">
        <v>0</v>
      </c>
      <c r="D12" s="9">
        <f>'[1]Calculated Data'!U333</f>
        <v>303769.73818572256</v>
      </c>
      <c r="G12" s="3">
        <v>0.85</v>
      </c>
      <c r="H12" s="3">
        <f t="shared" si="0"/>
        <v>258204.27745786417</v>
      </c>
      <c r="J12" s="3">
        <f t="shared" si="1"/>
        <v>0</v>
      </c>
      <c r="K12" s="3">
        <v>0.15</v>
      </c>
      <c r="L12" s="3">
        <f t="shared" si="2"/>
        <v>45565.46072785838</v>
      </c>
      <c r="M12" s="13">
        <v>0</v>
      </c>
      <c r="N12" s="3">
        <f t="shared" si="3"/>
        <v>303769.73818572256</v>
      </c>
    </row>
    <row r="13" spans="1:14" ht="12.75">
      <c r="A13" s="33" t="s">
        <v>319</v>
      </c>
      <c r="B13" s="16" t="s">
        <v>326</v>
      </c>
      <c r="C13" s="13">
        <v>0</v>
      </c>
      <c r="D13" s="9">
        <f>'[1]Calculated Data'!U334</f>
        <v>207841.08568658895</v>
      </c>
      <c r="G13" s="3">
        <v>0.85</v>
      </c>
      <c r="H13" s="3">
        <f t="shared" si="0"/>
        <v>176664.9228336006</v>
      </c>
      <c r="J13" s="3">
        <f t="shared" si="1"/>
        <v>0</v>
      </c>
      <c r="K13" s="3">
        <v>0.15</v>
      </c>
      <c r="L13" s="3">
        <f t="shared" si="2"/>
        <v>31176.162852988342</v>
      </c>
      <c r="M13" s="13">
        <v>0</v>
      </c>
      <c r="N13" s="3">
        <f t="shared" si="3"/>
        <v>207841.08568658895</v>
      </c>
    </row>
    <row r="14" spans="1:14" ht="12.75">
      <c r="A14" s="33" t="s">
        <v>319</v>
      </c>
      <c r="B14" s="16" t="s">
        <v>149</v>
      </c>
      <c r="C14" s="13">
        <v>0</v>
      </c>
      <c r="D14" s="9">
        <f>'[1]Calculated Data'!U335</f>
        <v>76662.8067499728</v>
      </c>
      <c r="G14" s="3">
        <v>1</v>
      </c>
      <c r="H14" s="3">
        <f t="shared" si="0"/>
        <v>76662.8067499728</v>
      </c>
      <c r="J14" s="3">
        <f t="shared" si="1"/>
        <v>0</v>
      </c>
      <c r="K14" s="3"/>
      <c r="L14" s="3">
        <f t="shared" si="2"/>
        <v>0</v>
      </c>
      <c r="M14" s="13">
        <v>0</v>
      </c>
      <c r="N14" s="3">
        <f t="shared" si="3"/>
        <v>76662.8067499728</v>
      </c>
    </row>
    <row r="15" spans="1:14" ht="12.75">
      <c r="A15" s="33" t="s">
        <v>319</v>
      </c>
      <c r="B15" s="16" t="s">
        <v>196</v>
      </c>
      <c r="C15" s="13">
        <v>0</v>
      </c>
      <c r="D15" s="9">
        <f>'[1]Calculated Data'!U336</f>
        <v>145423.82889583192</v>
      </c>
      <c r="G15" s="3">
        <v>0.85</v>
      </c>
      <c r="H15" s="3">
        <f t="shared" si="0"/>
        <v>123610.25456145713</v>
      </c>
      <c r="J15" s="3">
        <f t="shared" si="1"/>
        <v>0</v>
      </c>
      <c r="K15" s="3">
        <v>0.15</v>
      </c>
      <c r="L15" s="3">
        <f t="shared" si="2"/>
        <v>21813.574334374785</v>
      </c>
      <c r="M15" s="13">
        <v>0</v>
      </c>
      <c r="N15" s="3">
        <f t="shared" si="3"/>
        <v>145423.82889583192</v>
      </c>
    </row>
    <row r="16" spans="1:14" ht="12.75">
      <c r="A16" s="33" t="s">
        <v>319</v>
      </c>
      <c r="B16" s="16" t="s">
        <v>150</v>
      </c>
      <c r="C16" s="13">
        <v>0</v>
      </c>
      <c r="D16" s="9">
        <f>'[1]Calculated Data'!U337</f>
        <v>176572.07835667112</v>
      </c>
      <c r="G16" s="3">
        <v>0.85</v>
      </c>
      <c r="H16" s="3">
        <f t="shared" si="0"/>
        <v>150086.26660317046</v>
      </c>
      <c r="J16" s="3">
        <f t="shared" si="1"/>
        <v>0</v>
      </c>
      <c r="K16" s="3">
        <v>0.15</v>
      </c>
      <c r="L16" s="3">
        <f t="shared" si="2"/>
        <v>26485.811753500668</v>
      </c>
      <c r="M16" s="13">
        <v>0</v>
      </c>
      <c r="N16" s="3">
        <f t="shared" si="3"/>
        <v>176572.07835667112</v>
      </c>
    </row>
    <row r="17" spans="1:14" ht="12.75">
      <c r="A17" s="33" t="s">
        <v>319</v>
      </c>
      <c r="B17" s="16" t="s">
        <v>197</v>
      </c>
      <c r="C17" s="13">
        <v>0</v>
      </c>
      <c r="D17" s="9">
        <f>'[1]Calculated Data'!U338</f>
        <v>139059.9165254053</v>
      </c>
      <c r="G17" s="3">
        <v>0.85</v>
      </c>
      <c r="H17" s="3">
        <f t="shared" si="0"/>
        <v>118200.92904659451</v>
      </c>
      <c r="J17" s="3">
        <f t="shared" si="1"/>
        <v>0</v>
      </c>
      <c r="K17" s="3">
        <v>0.15</v>
      </c>
      <c r="L17" s="3">
        <f t="shared" si="2"/>
        <v>20858.987478810795</v>
      </c>
      <c r="M17" s="13">
        <v>0</v>
      </c>
      <c r="N17" s="3">
        <f t="shared" si="3"/>
        <v>139059.9165254053</v>
      </c>
    </row>
    <row r="18" spans="1:14" ht="12.75">
      <c r="A18" s="33" t="s">
        <v>319</v>
      </c>
      <c r="B18" s="16" t="s">
        <v>327</v>
      </c>
      <c r="C18" s="13">
        <v>0</v>
      </c>
      <c r="D18" s="9">
        <f>'[1]Calculated Data'!U339</f>
        <v>114776.41629645324</v>
      </c>
      <c r="G18" s="3">
        <v>0.85</v>
      </c>
      <c r="H18" s="3">
        <f t="shared" si="0"/>
        <v>97559.95385198525</v>
      </c>
      <c r="J18" s="3">
        <f t="shared" si="1"/>
        <v>0</v>
      </c>
      <c r="K18" s="3">
        <v>0.15</v>
      </c>
      <c r="L18" s="3">
        <f t="shared" si="2"/>
        <v>17216.462444467987</v>
      </c>
      <c r="M18" s="13">
        <v>0</v>
      </c>
      <c r="N18" s="3">
        <f t="shared" si="3"/>
        <v>114776.41629645324</v>
      </c>
    </row>
    <row r="19" spans="1:14" ht="12.75">
      <c r="A19" s="33" t="s">
        <v>319</v>
      </c>
      <c r="B19" s="16" t="s">
        <v>328</v>
      </c>
      <c r="C19" s="13">
        <v>0</v>
      </c>
      <c r="D19" s="9">
        <f>'[1]Calculated Data'!U340</f>
        <v>74258.11754854333</v>
      </c>
      <c r="G19" s="3">
        <v>1</v>
      </c>
      <c r="H19" s="3">
        <f t="shared" si="0"/>
        <v>74258.11754854333</v>
      </c>
      <c r="J19" s="3">
        <f t="shared" si="1"/>
        <v>0</v>
      </c>
      <c r="K19" s="3"/>
      <c r="L19" s="3">
        <f t="shared" si="2"/>
        <v>0</v>
      </c>
      <c r="M19" s="13">
        <v>0</v>
      </c>
      <c r="N19" s="3">
        <f t="shared" si="3"/>
        <v>74258.11754854333</v>
      </c>
    </row>
    <row r="20" spans="1:14" ht="12.75">
      <c r="A20" s="33" t="s">
        <v>319</v>
      </c>
      <c r="B20" s="16" t="s">
        <v>329</v>
      </c>
      <c r="C20" s="13">
        <v>0</v>
      </c>
      <c r="D20" s="9">
        <f>'[1]Calculated Data'!U341</f>
        <v>104735.73049862057</v>
      </c>
      <c r="G20" s="3">
        <v>0.85</v>
      </c>
      <c r="H20" s="3">
        <f t="shared" si="0"/>
        <v>89025.37092382749</v>
      </c>
      <c r="I20" s="3">
        <v>0.15</v>
      </c>
      <c r="J20" s="3">
        <f t="shared" si="1"/>
        <v>15710.359574793085</v>
      </c>
      <c r="K20" s="3"/>
      <c r="L20" s="3">
        <f t="shared" si="2"/>
        <v>0</v>
      </c>
      <c r="M20" s="13">
        <v>0</v>
      </c>
      <c r="N20" s="3">
        <f t="shared" si="3"/>
        <v>89025.37092382749</v>
      </c>
    </row>
    <row r="21" spans="1:14" ht="12.75">
      <c r="A21" s="33" t="s">
        <v>319</v>
      </c>
      <c r="B21" s="16" t="s">
        <v>75</v>
      </c>
      <c r="C21" s="13">
        <v>0</v>
      </c>
      <c r="D21" s="9">
        <f>'[1]Calculated Data'!U342</f>
        <v>26030.967937962472</v>
      </c>
      <c r="G21" s="3">
        <v>1</v>
      </c>
      <c r="H21" s="3">
        <f t="shared" si="0"/>
        <v>26030.967937962472</v>
      </c>
      <c r="J21" s="3">
        <f t="shared" si="1"/>
        <v>0</v>
      </c>
      <c r="K21" s="3"/>
      <c r="L21" s="3">
        <f t="shared" si="2"/>
        <v>0</v>
      </c>
      <c r="M21" s="13">
        <v>0</v>
      </c>
      <c r="N21" s="3">
        <f t="shared" si="3"/>
        <v>26030.967937962472</v>
      </c>
    </row>
    <row r="22" spans="1:14" ht="12.75">
      <c r="A22" s="33" t="s">
        <v>319</v>
      </c>
      <c r="B22" s="16" t="s">
        <v>330</v>
      </c>
      <c r="C22" s="13">
        <v>0</v>
      </c>
      <c r="D22" s="9">
        <f>'[1]Calculated Data'!U343</f>
        <v>612.3589242175692</v>
      </c>
      <c r="G22" s="3">
        <v>1</v>
      </c>
      <c r="H22" s="3">
        <f t="shared" si="0"/>
        <v>612.3589242175692</v>
      </c>
      <c r="J22" s="3">
        <f t="shared" si="1"/>
        <v>0</v>
      </c>
      <c r="K22" s="3"/>
      <c r="L22" s="3">
        <f t="shared" si="2"/>
        <v>0</v>
      </c>
      <c r="M22" s="13">
        <v>0</v>
      </c>
      <c r="N22" s="3">
        <f t="shared" si="3"/>
        <v>612.3589242175692</v>
      </c>
    </row>
    <row r="23" spans="1:14" ht="12.75">
      <c r="A23" s="33" t="s">
        <v>319</v>
      </c>
      <c r="B23" s="16" t="s">
        <v>331</v>
      </c>
      <c r="C23" s="13">
        <v>0</v>
      </c>
      <c r="D23" s="9">
        <f>'[1]Calculated Data'!U344</f>
        <v>27924.54227381845</v>
      </c>
      <c r="G23" s="3">
        <v>1</v>
      </c>
      <c r="H23" s="3">
        <f t="shared" si="0"/>
        <v>27924.54227381845</v>
      </c>
      <c r="J23" s="3">
        <f t="shared" si="1"/>
        <v>0</v>
      </c>
      <c r="K23" s="3"/>
      <c r="L23" s="3">
        <f t="shared" si="2"/>
        <v>0</v>
      </c>
      <c r="M23" s="13">
        <v>0</v>
      </c>
      <c r="N23" s="3">
        <f t="shared" si="3"/>
        <v>27924.54227381845</v>
      </c>
    </row>
    <row r="24" spans="1:14" ht="12.75">
      <c r="A24" s="33" t="s">
        <v>319</v>
      </c>
      <c r="B24" s="16" t="s">
        <v>27</v>
      </c>
      <c r="C24" s="13">
        <v>0</v>
      </c>
      <c r="D24" s="9">
        <f>'[1]Calculated Data'!U345</f>
        <v>1361619.9689234733</v>
      </c>
      <c r="G24" s="3">
        <v>0.85</v>
      </c>
      <c r="H24" s="3">
        <f t="shared" si="0"/>
        <v>1157376.9735849523</v>
      </c>
      <c r="I24" s="3">
        <v>0.08</v>
      </c>
      <c r="J24" s="3">
        <f t="shared" si="1"/>
        <v>108929.59751387786</v>
      </c>
      <c r="K24" s="3">
        <v>0.07</v>
      </c>
      <c r="L24" s="3">
        <f t="shared" si="2"/>
        <v>95313.39782464314</v>
      </c>
      <c r="M24" s="13">
        <v>0</v>
      </c>
      <c r="N24" s="3">
        <f t="shared" si="3"/>
        <v>1252690.3714095955</v>
      </c>
    </row>
    <row r="25" spans="1:14" ht="12.75">
      <c r="A25" s="33" t="s">
        <v>319</v>
      </c>
      <c r="B25" s="16" t="s">
        <v>332</v>
      </c>
      <c r="C25" s="13">
        <v>0</v>
      </c>
      <c r="D25" s="9">
        <f>'[1]Calculated Data'!U346</f>
        <v>3228.4197953960147</v>
      </c>
      <c r="G25" s="3">
        <v>1</v>
      </c>
      <c r="H25" s="3">
        <f t="shared" si="0"/>
        <v>3228.4197953960147</v>
      </c>
      <c r="J25" s="3">
        <f t="shared" si="1"/>
        <v>0</v>
      </c>
      <c r="K25" s="3"/>
      <c r="L25" s="3">
        <f t="shared" si="2"/>
        <v>0</v>
      </c>
      <c r="M25" s="13">
        <v>0</v>
      </c>
      <c r="N25" s="3">
        <f t="shared" si="3"/>
        <v>3228.4197953960147</v>
      </c>
    </row>
    <row r="26" spans="1:14" ht="12.75">
      <c r="A26" s="33" t="s">
        <v>319</v>
      </c>
      <c r="B26" s="16" t="s">
        <v>81</v>
      </c>
      <c r="C26" s="13">
        <v>0</v>
      </c>
      <c r="D26" s="9">
        <f>'[1]Calculated Data'!U347</f>
        <v>787685.5962360182</v>
      </c>
      <c r="G26" s="3">
        <v>0.85</v>
      </c>
      <c r="H26" s="3">
        <f t="shared" si="0"/>
        <v>669532.7568006155</v>
      </c>
      <c r="I26" s="3">
        <v>0.08</v>
      </c>
      <c r="J26" s="3">
        <f t="shared" si="1"/>
        <v>63014.84769888146</v>
      </c>
      <c r="K26" s="3">
        <v>0.07</v>
      </c>
      <c r="L26" s="3">
        <f t="shared" si="2"/>
        <v>55137.99173652128</v>
      </c>
      <c r="M26" s="13">
        <v>0</v>
      </c>
      <c r="N26" s="3">
        <f t="shared" si="3"/>
        <v>724670.7485371367</v>
      </c>
    </row>
    <row r="27" spans="1:14" ht="12.75">
      <c r="A27" s="33" t="s">
        <v>319</v>
      </c>
      <c r="B27" s="16" t="s">
        <v>333</v>
      </c>
      <c r="C27" s="13">
        <v>0</v>
      </c>
      <c r="D27" s="9">
        <f>'[1]Calculated Data'!U348</f>
        <v>230295.9676450161</v>
      </c>
      <c r="G27" s="3">
        <v>0.85</v>
      </c>
      <c r="H27" s="3">
        <f t="shared" si="0"/>
        <v>195751.57249826367</v>
      </c>
      <c r="J27" s="3">
        <f t="shared" si="1"/>
        <v>0</v>
      </c>
      <c r="K27" s="3">
        <v>0.15</v>
      </c>
      <c r="L27" s="3">
        <f t="shared" si="2"/>
        <v>34544.39514675241</v>
      </c>
      <c r="M27" s="13">
        <v>0</v>
      </c>
      <c r="N27" s="3">
        <f t="shared" si="3"/>
        <v>230295.9676450161</v>
      </c>
    </row>
    <row r="28" spans="1:14" ht="12.75">
      <c r="A28" s="33" t="s">
        <v>319</v>
      </c>
      <c r="B28" s="16" t="s">
        <v>334</v>
      </c>
      <c r="C28" s="13">
        <v>0</v>
      </c>
      <c r="D28" s="9">
        <f>'[1]Calculated Data'!U349</f>
        <v>590431.6815564082</v>
      </c>
      <c r="G28" s="3">
        <v>0.85</v>
      </c>
      <c r="H28" s="3">
        <f t="shared" si="0"/>
        <v>501866.92932294693</v>
      </c>
      <c r="I28" s="3">
        <v>0.08</v>
      </c>
      <c r="J28" s="3">
        <f t="shared" si="1"/>
        <v>47234.53452451265</v>
      </c>
      <c r="K28" s="3">
        <v>0.07</v>
      </c>
      <c r="L28" s="3">
        <f t="shared" si="2"/>
        <v>41330.21770894858</v>
      </c>
      <c r="M28" s="13">
        <v>0</v>
      </c>
      <c r="N28" s="3">
        <f t="shared" si="3"/>
        <v>543197.1470318955</v>
      </c>
    </row>
    <row r="29" spans="1:14" ht="12.75">
      <c r="A29" s="33" t="s">
        <v>319</v>
      </c>
      <c r="B29" s="16" t="s">
        <v>84</v>
      </c>
      <c r="C29" s="13">
        <v>0</v>
      </c>
      <c r="D29" s="9">
        <f>'[1]Calculated Data'!U350</f>
        <v>213300.62545100445</v>
      </c>
      <c r="G29" s="3">
        <v>0.85</v>
      </c>
      <c r="H29" s="3">
        <f t="shared" si="0"/>
        <v>181305.5316333538</v>
      </c>
      <c r="J29" s="3">
        <f t="shared" si="1"/>
        <v>0</v>
      </c>
      <c r="K29" s="3">
        <v>0.15</v>
      </c>
      <c r="L29" s="3">
        <f t="shared" si="2"/>
        <v>31995.093817650668</v>
      </c>
      <c r="M29" s="13">
        <v>0</v>
      </c>
      <c r="N29" s="3">
        <f t="shared" si="3"/>
        <v>213300.62545100445</v>
      </c>
    </row>
    <row r="30" spans="1:14" ht="12.75">
      <c r="A30" s="33" t="s">
        <v>319</v>
      </c>
      <c r="B30" s="16" t="s">
        <v>335</v>
      </c>
      <c r="C30" s="13">
        <v>0</v>
      </c>
      <c r="D30" s="9">
        <f>'[1]Calculated Data'!U351</f>
        <v>46420.35055397964</v>
      </c>
      <c r="G30" s="3">
        <v>1</v>
      </c>
      <c r="H30" s="3">
        <f t="shared" si="0"/>
        <v>46420.35055397964</v>
      </c>
      <c r="J30" s="3">
        <f t="shared" si="1"/>
        <v>0</v>
      </c>
      <c r="K30" s="3"/>
      <c r="L30" s="3">
        <f t="shared" si="2"/>
        <v>0</v>
      </c>
      <c r="M30" s="13">
        <v>0</v>
      </c>
      <c r="N30" s="3">
        <f t="shared" si="3"/>
        <v>46420.35055397964</v>
      </c>
    </row>
    <row r="31" spans="1:14" ht="12.75">
      <c r="A31" s="33" t="s">
        <v>319</v>
      </c>
      <c r="B31" s="16" t="s">
        <v>207</v>
      </c>
      <c r="C31" s="13">
        <v>0</v>
      </c>
      <c r="D31" s="9">
        <f>'[1]Calculated Data'!U352</f>
        <v>36721.07678517628</v>
      </c>
      <c r="G31" s="3">
        <v>1</v>
      </c>
      <c r="H31" s="3">
        <f t="shared" si="0"/>
        <v>36721.07678517628</v>
      </c>
      <c r="J31" s="3">
        <f t="shared" si="1"/>
        <v>0</v>
      </c>
      <c r="K31" s="3"/>
      <c r="L31" s="3">
        <f t="shared" si="2"/>
        <v>0</v>
      </c>
      <c r="M31" s="13">
        <v>0</v>
      </c>
      <c r="N31" s="3">
        <f t="shared" si="3"/>
        <v>36721.07678517628</v>
      </c>
    </row>
    <row r="32" spans="1:14" ht="12.75">
      <c r="A32" s="33" t="s">
        <v>319</v>
      </c>
      <c r="B32" s="16" t="s">
        <v>269</v>
      </c>
      <c r="C32" s="13">
        <v>0</v>
      </c>
      <c r="D32" s="9">
        <f>'[1]Calculated Data'!U353</f>
        <v>603065.3292032472</v>
      </c>
      <c r="G32" s="3">
        <v>0.85</v>
      </c>
      <c r="H32" s="3">
        <f t="shared" si="0"/>
        <v>512605.5298227601</v>
      </c>
      <c r="I32" s="3">
        <v>0.08</v>
      </c>
      <c r="J32" s="3">
        <f t="shared" si="1"/>
        <v>48245.22633625978</v>
      </c>
      <c r="K32" s="3">
        <v>0.07</v>
      </c>
      <c r="L32" s="3">
        <f t="shared" si="2"/>
        <v>42214.573044227305</v>
      </c>
      <c r="M32" s="13">
        <v>0</v>
      </c>
      <c r="N32" s="3">
        <f t="shared" si="3"/>
        <v>554820.1028669873</v>
      </c>
    </row>
    <row r="33" spans="1:14" ht="12.75">
      <c r="A33" s="33" t="s">
        <v>319</v>
      </c>
      <c r="B33" s="16" t="s">
        <v>336</v>
      </c>
      <c r="C33" s="13">
        <v>0</v>
      </c>
      <c r="D33" s="9">
        <f>'[1]Calculated Data'!U354</f>
        <v>411871.48180778127</v>
      </c>
      <c r="G33" s="3">
        <v>0.85</v>
      </c>
      <c r="H33" s="3">
        <f t="shared" si="0"/>
        <v>350090.75953661406</v>
      </c>
      <c r="I33" s="3">
        <v>0.08</v>
      </c>
      <c r="J33" s="3">
        <f t="shared" si="1"/>
        <v>32949.718544622505</v>
      </c>
      <c r="K33" s="3">
        <v>0.07</v>
      </c>
      <c r="L33" s="3">
        <f t="shared" si="2"/>
        <v>28831.00372654469</v>
      </c>
      <c r="M33" s="13">
        <v>0</v>
      </c>
      <c r="N33" s="3">
        <f t="shared" si="3"/>
        <v>378921.76326315873</v>
      </c>
    </row>
    <row r="34" spans="1:14" ht="12.75">
      <c r="A34" s="33" t="s">
        <v>319</v>
      </c>
      <c r="B34" s="16" t="s">
        <v>30</v>
      </c>
      <c r="C34" s="13">
        <v>0</v>
      </c>
      <c r="D34" s="9">
        <f>'[1]Calculated Data'!U355</f>
        <v>183107.81626751693</v>
      </c>
      <c r="G34" s="3">
        <v>0.85</v>
      </c>
      <c r="H34" s="3">
        <f t="shared" si="0"/>
        <v>155641.64382738937</v>
      </c>
      <c r="J34" s="3">
        <f t="shared" si="1"/>
        <v>0</v>
      </c>
      <c r="K34" s="3">
        <v>0.15</v>
      </c>
      <c r="L34" s="3">
        <f t="shared" si="2"/>
        <v>27466.17244012754</v>
      </c>
      <c r="M34" s="13">
        <v>0</v>
      </c>
      <c r="N34" s="3">
        <f t="shared" si="3"/>
        <v>183107.8162675169</v>
      </c>
    </row>
    <row r="35" spans="1:14" s="14" customFormat="1" ht="12.75">
      <c r="A35" s="33" t="s">
        <v>319</v>
      </c>
      <c r="B35" s="15" t="s">
        <v>337</v>
      </c>
      <c r="C35" s="13">
        <v>0</v>
      </c>
      <c r="D35" s="9">
        <f>'[1]Calculated Data'!U356</f>
        <v>99940.95158381623</v>
      </c>
      <c r="G35" s="14">
        <v>0.85</v>
      </c>
      <c r="H35" s="14">
        <f t="shared" si="0"/>
        <v>84949.8088462438</v>
      </c>
      <c r="I35" s="14">
        <v>0.15</v>
      </c>
      <c r="J35" s="14">
        <f t="shared" si="1"/>
        <v>14991.142737572434</v>
      </c>
      <c r="L35" s="14">
        <f t="shared" si="2"/>
        <v>0</v>
      </c>
      <c r="M35" s="13">
        <v>0</v>
      </c>
      <c r="N35" s="14">
        <f t="shared" si="3"/>
        <v>84949.8088462438</v>
      </c>
    </row>
    <row r="36" spans="1:14" s="12" customFormat="1" ht="12.75">
      <c r="A36" s="12" t="s">
        <v>319</v>
      </c>
      <c r="B36" s="18" t="s">
        <v>32</v>
      </c>
      <c r="C36" s="10">
        <v>0</v>
      </c>
      <c r="D36" s="11"/>
      <c r="H36" s="12">
        <f>SUM(H3:H35)</f>
        <v>7686047.359523873</v>
      </c>
      <c r="J36" s="12">
        <f>SUM(J3:J35)</f>
        <v>621306.9817162083</v>
      </c>
      <c r="L36" s="12">
        <f>SUM(L3:L35)</f>
        <v>670282.0706140142</v>
      </c>
      <c r="M36" s="10">
        <v>0</v>
      </c>
      <c r="N36" s="12">
        <f t="shared" si="3"/>
        <v>8356329.430137887</v>
      </c>
    </row>
  </sheetData>
  <conditionalFormatting sqref="A2 B2:B36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0">
      <selection activeCell="A33" sqref="A33:IV468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338</v>
      </c>
      <c r="B3" s="16" t="s">
        <v>288</v>
      </c>
      <c r="C3" s="13">
        <v>0</v>
      </c>
      <c r="D3" s="9">
        <f>'[1]Calculated Data'!U357</f>
        <v>168901.3998126115</v>
      </c>
      <c r="G3" s="3">
        <v>0.85</v>
      </c>
      <c r="H3" s="3">
        <f aca="true" t="shared" si="0" ref="H3:H29">D3*G3</f>
        <v>143566.18984071977</v>
      </c>
      <c r="J3" s="3">
        <f aca="true" t="shared" si="1" ref="J3:J29">D3*I3</f>
        <v>0</v>
      </c>
      <c r="K3" s="3">
        <v>0.15</v>
      </c>
      <c r="L3" s="3">
        <f aca="true" t="shared" si="2" ref="L3:L31">D3*K3</f>
        <v>25335.209971891723</v>
      </c>
      <c r="M3" s="13">
        <v>0</v>
      </c>
      <c r="N3" s="3">
        <f aca="true" t="shared" si="3" ref="N3:N15">C3+H3+L3+M3</f>
        <v>168901.3998126115</v>
      </c>
    </row>
    <row r="4" spans="1:14" ht="12.75">
      <c r="A4" s="33" t="s">
        <v>338</v>
      </c>
      <c r="B4" s="16" t="s">
        <v>339</v>
      </c>
      <c r="C4" s="13">
        <v>0</v>
      </c>
      <c r="D4" s="9">
        <f>'[1]Calculated Data'!U358</f>
        <v>6020.287478220768</v>
      </c>
      <c r="G4" s="3">
        <v>1</v>
      </c>
      <c r="H4" s="3">
        <f t="shared" si="0"/>
        <v>6020.287478220768</v>
      </c>
      <c r="J4" s="3">
        <f t="shared" si="1"/>
        <v>0</v>
      </c>
      <c r="K4" s="3"/>
      <c r="L4" s="3">
        <f t="shared" si="2"/>
        <v>0</v>
      </c>
      <c r="M4" s="13">
        <v>0</v>
      </c>
      <c r="N4" s="3">
        <f t="shared" si="3"/>
        <v>6020.287478220768</v>
      </c>
    </row>
    <row r="5" spans="1:14" ht="12.75">
      <c r="A5" s="33" t="s">
        <v>338</v>
      </c>
      <c r="B5" s="16" t="s">
        <v>340</v>
      </c>
      <c r="C5" s="13">
        <v>0</v>
      </c>
      <c r="D5" s="9">
        <f>'[1]Calculated Data'!U359</f>
        <v>5936.338723504057</v>
      </c>
      <c r="G5" s="3">
        <v>1</v>
      </c>
      <c r="H5" s="3">
        <f t="shared" si="0"/>
        <v>5936.338723504057</v>
      </c>
      <c r="J5" s="3">
        <f t="shared" si="1"/>
        <v>0</v>
      </c>
      <c r="K5" s="3"/>
      <c r="L5" s="3">
        <f t="shared" si="2"/>
        <v>0</v>
      </c>
      <c r="M5" s="13">
        <v>0</v>
      </c>
      <c r="N5" s="3">
        <f t="shared" si="3"/>
        <v>5936.338723504057</v>
      </c>
    </row>
    <row r="6" spans="1:14" ht="12.75">
      <c r="A6" s="33" t="s">
        <v>338</v>
      </c>
      <c r="B6" s="16" t="s">
        <v>341</v>
      </c>
      <c r="C6" s="13">
        <v>0</v>
      </c>
      <c r="D6" s="9">
        <f>'[1]Calculated Data'!U360</f>
        <v>117021.41344118236</v>
      </c>
      <c r="G6" s="3">
        <v>0.8</v>
      </c>
      <c r="H6" s="3">
        <f t="shared" si="0"/>
        <v>93617.1307529459</v>
      </c>
      <c r="J6" s="3">
        <f t="shared" si="1"/>
        <v>0</v>
      </c>
      <c r="K6" s="3">
        <v>0.2</v>
      </c>
      <c r="L6" s="3">
        <f t="shared" si="2"/>
        <v>23404.282688236475</v>
      </c>
      <c r="M6" s="13">
        <v>0</v>
      </c>
      <c r="N6" s="3">
        <f t="shared" si="3"/>
        <v>117021.41344118238</v>
      </c>
    </row>
    <row r="7" spans="1:14" ht="12.75">
      <c r="A7" s="33" t="s">
        <v>338</v>
      </c>
      <c r="B7" s="16" t="s">
        <v>342</v>
      </c>
      <c r="C7" s="13">
        <v>0</v>
      </c>
      <c r="D7" s="9">
        <f>'[1]Calculated Data'!U361</f>
        <v>31017.362435923922</v>
      </c>
      <c r="G7" s="3">
        <v>1</v>
      </c>
      <c r="H7" s="3">
        <f t="shared" si="0"/>
        <v>31017.362435923922</v>
      </c>
      <c r="J7" s="3">
        <f t="shared" si="1"/>
        <v>0</v>
      </c>
      <c r="K7" s="3"/>
      <c r="L7" s="3">
        <f t="shared" si="2"/>
        <v>0</v>
      </c>
      <c r="M7" s="13">
        <v>0</v>
      </c>
      <c r="N7" s="3">
        <f t="shared" si="3"/>
        <v>31017.362435923922</v>
      </c>
    </row>
    <row r="8" spans="1:14" ht="12.75">
      <c r="A8" s="33" t="s">
        <v>338</v>
      </c>
      <c r="B8" s="16" t="s">
        <v>343</v>
      </c>
      <c r="C8" s="13">
        <v>0</v>
      </c>
      <c r="D8" s="9">
        <f>'[1]Calculated Data'!U362</f>
        <v>303510.5064903504</v>
      </c>
      <c r="G8" s="3">
        <v>0.85</v>
      </c>
      <c r="H8" s="3">
        <f t="shared" si="0"/>
        <v>257983.93051679785</v>
      </c>
      <c r="J8" s="3">
        <f t="shared" si="1"/>
        <v>0</v>
      </c>
      <c r="K8" s="3">
        <v>0.15</v>
      </c>
      <c r="L8" s="3">
        <f t="shared" si="2"/>
        <v>45526.57597355256</v>
      </c>
      <c r="M8" s="13">
        <v>0</v>
      </c>
      <c r="N8" s="3">
        <f t="shared" si="3"/>
        <v>303510.5064903504</v>
      </c>
    </row>
    <row r="9" spans="1:14" ht="12.75">
      <c r="A9" s="33" t="s">
        <v>338</v>
      </c>
      <c r="B9" s="16" t="s">
        <v>344</v>
      </c>
      <c r="C9" s="13">
        <v>0</v>
      </c>
      <c r="D9" s="9">
        <f>'[1]Calculated Data'!U363</f>
        <v>136788.29084689473</v>
      </c>
      <c r="G9" s="3">
        <v>0.85</v>
      </c>
      <c r="H9" s="3">
        <f t="shared" si="0"/>
        <v>116270.04721986051</v>
      </c>
      <c r="J9" s="3">
        <f t="shared" si="1"/>
        <v>0</v>
      </c>
      <c r="K9" s="3">
        <v>0.15</v>
      </c>
      <c r="L9" s="3">
        <f t="shared" si="2"/>
        <v>20518.243627034208</v>
      </c>
      <c r="M9" s="13">
        <v>0</v>
      </c>
      <c r="N9" s="3">
        <f t="shared" si="3"/>
        <v>136788.29084689473</v>
      </c>
    </row>
    <row r="10" spans="1:14" ht="12.75">
      <c r="A10" s="33" t="s">
        <v>338</v>
      </c>
      <c r="B10" s="16" t="s">
        <v>65</v>
      </c>
      <c r="C10" s="13">
        <v>0</v>
      </c>
      <c r="D10" s="9">
        <f>'[1]Calculated Data'!U364</f>
        <v>130250.58379455024</v>
      </c>
      <c r="G10" s="3">
        <v>0.85</v>
      </c>
      <c r="H10" s="3">
        <f t="shared" si="0"/>
        <v>110712.99622536771</v>
      </c>
      <c r="J10" s="3">
        <f t="shared" si="1"/>
        <v>0</v>
      </c>
      <c r="K10" s="3">
        <v>0.15</v>
      </c>
      <c r="L10" s="3">
        <f t="shared" si="2"/>
        <v>19537.587569182535</v>
      </c>
      <c r="M10" s="13">
        <v>0</v>
      </c>
      <c r="N10" s="3">
        <f t="shared" si="3"/>
        <v>130250.58379455024</v>
      </c>
    </row>
    <row r="11" spans="1:14" ht="12.75">
      <c r="A11" s="33" t="s">
        <v>338</v>
      </c>
      <c r="B11" s="16" t="s">
        <v>345</v>
      </c>
      <c r="C11" s="13">
        <v>0</v>
      </c>
      <c r="D11" s="9">
        <f>'[1]Calculated Data'!U365</f>
        <v>230799.65107807223</v>
      </c>
      <c r="G11" s="3">
        <v>0.85</v>
      </c>
      <c r="H11" s="3">
        <f t="shared" si="0"/>
        <v>196179.7034163614</v>
      </c>
      <c r="J11" s="3">
        <f t="shared" si="1"/>
        <v>0</v>
      </c>
      <c r="K11" s="3">
        <v>0.15</v>
      </c>
      <c r="L11" s="3">
        <f t="shared" si="2"/>
        <v>34619.94766171083</v>
      </c>
      <c r="M11" s="13">
        <v>0</v>
      </c>
      <c r="N11" s="3">
        <f t="shared" si="3"/>
        <v>230799.6510780722</v>
      </c>
    </row>
    <row r="12" spans="1:14" ht="12.75">
      <c r="A12" s="33" t="s">
        <v>338</v>
      </c>
      <c r="B12" s="16" t="s">
        <v>139</v>
      </c>
      <c r="C12" s="13">
        <v>0</v>
      </c>
      <c r="D12" s="9">
        <f>'[1]Calculated Data'!U366</f>
        <v>178645.10527169224</v>
      </c>
      <c r="G12" s="3">
        <v>0.85</v>
      </c>
      <c r="H12" s="3">
        <f t="shared" si="0"/>
        <v>151848.3394809384</v>
      </c>
      <c r="J12" s="3">
        <f t="shared" si="1"/>
        <v>0</v>
      </c>
      <c r="K12" s="3">
        <v>0.15</v>
      </c>
      <c r="L12" s="3">
        <f t="shared" si="2"/>
        <v>26796.765790753834</v>
      </c>
      <c r="M12" s="13">
        <v>0</v>
      </c>
      <c r="N12" s="3">
        <f t="shared" si="3"/>
        <v>178645.1052716922</v>
      </c>
    </row>
    <row r="13" spans="1:14" ht="12.75">
      <c r="A13" s="33" t="s">
        <v>338</v>
      </c>
      <c r="B13" s="16" t="s">
        <v>346</v>
      </c>
      <c r="C13" s="13">
        <v>0</v>
      </c>
      <c r="D13" s="9">
        <f>'[1]Calculated Data'!U367</f>
        <v>159442.32759394706</v>
      </c>
      <c r="G13" s="3">
        <v>0.85</v>
      </c>
      <c r="H13" s="3">
        <f t="shared" si="0"/>
        <v>135525.978454855</v>
      </c>
      <c r="J13" s="3">
        <f t="shared" si="1"/>
        <v>0</v>
      </c>
      <c r="K13" s="3">
        <v>0.15</v>
      </c>
      <c r="L13" s="3">
        <f t="shared" si="2"/>
        <v>23916.349139092057</v>
      </c>
      <c r="M13" s="13">
        <v>0</v>
      </c>
      <c r="N13" s="3">
        <f t="shared" si="3"/>
        <v>159442.32759394706</v>
      </c>
    </row>
    <row r="14" spans="1:14" ht="12.75">
      <c r="A14" s="33" t="s">
        <v>338</v>
      </c>
      <c r="B14" s="16" t="s">
        <v>296</v>
      </c>
      <c r="C14" s="13">
        <v>0</v>
      </c>
      <c r="D14" s="9">
        <f>'[1]Calculated Data'!U368</f>
        <v>316083.45205725904</v>
      </c>
      <c r="G14" s="3">
        <v>0.85</v>
      </c>
      <c r="H14" s="3">
        <f t="shared" si="0"/>
        <v>268670.9342486702</v>
      </c>
      <c r="J14" s="3">
        <f t="shared" si="1"/>
        <v>0</v>
      </c>
      <c r="K14" s="3">
        <v>0.15</v>
      </c>
      <c r="L14" s="3">
        <f t="shared" si="2"/>
        <v>47412.517808588855</v>
      </c>
      <c r="M14" s="13">
        <v>0</v>
      </c>
      <c r="N14" s="3">
        <f t="shared" si="3"/>
        <v>316083.45205725904</v>
      </c>
    </row>
    <row r="15" spans="1:14" ht="12.75">
      <c r="A15" s="33" t="s">
        <v>338</v>
      </c>
      <c r="B15" s="16" t="s">
        <v>347</v>
      </c>
      <c r="C15" s="13">
        <v>0</v>
      </c>
      <c r="D15" s="9">
        <f>'[1]Calculated Data'!U369</f>
        <v>86341.39084100496</v>
      </c>
      <c r="G15" s="3">
        <v>1</v>
      </c>
      <c r="H15" s="3">
        <f t="shared" si="0"/>
        <v>86341.39084100496</v>
      </c>
      <c r="J15" s="3">
        <f t="shared" si="1"/>
        <v>0</v>
      </c>
      <c r="K15" s="3"/>
      <c r="L15" s="3">
        <f t="shared" si="2"/>
        <v>0</v>
      </c>
      <c r="M15" s="13">
        <v>0</v>
      </c>
      <c r="N15" s="3">
        <f t="shared" si="3"/>
        <v>86341.39084100496</v>
      </c>
    </row>
    <row r="16" spans="1:14" ht="12.75">
      <c r="A16" s="33" t="s">
        <v>338</v>
      </c>
      <c r="B16" s="16" t="s">
        <v>72</v>
      </c>
      <c r="C16" s="13">
        <v>0</v>
      </c>
      <c r="D16" s="9">
        <f>'[1]Calculated Data'!U370</f>
        <v>185766.88153663932</v>
      </c>
      <c r="G16" s="3">
        <v>0.85</v>
      </c>
      <c r="H16" s="3">
        <f t="shared" si="0"/>
        <v>157901.8493061434</v>
      </c>
      <c r="J16" s="3">
        <f t="shared" si="1"/>
        <v>0</v>
      </c>
      <c r="K16" s="3">
        <v>0.15</v>
      </c>
      <c r="L16" s="3">
        <f t="shared" si="2"/>
        <v>27865.032230495897</v>
      </c>
      <c r="M16" s="13">
        <v>0</v>
      </c>
      <c r="N16" s="3">
        <f aca="true" t="shared" si="4" ref="N16:N32">C16+H16+L16+M16</f>
        <v>185766.8815366393</v>
      </c>
    </row>
    <row r="17" spans="1:14" ht="12.75">
      <c r="A17" s="33" t="s">
        <v>338</v>
      </c>
      <c r="B17" s="16" t="s">
        <v>348</v>
      </c>
      <c r="C17" s="13">
        <v>0</v>
      </c>
      <c r="D17" s="9">
        <f>'[1]Calculated Data'!U371</f>
        <v>427857.2751516284</v>
      </c>
      <c r="G17" s="3">
        <v>0.85</v>
      </c>
      <c r="H17" s="3">
        <f t="shared" si="0"/>
        <v>363678.6838788841</v>
      </c>
      <c r="I17" s="3">
        <v>0.08</v>
      </c>
      <c r="J17" s="3">
        <f t="shared" si="1"/>
        <v>34228.582012130275</v>
      </c>
      <c r="K17" s="3">
        <v>0.07</v>
      </c>
      <c r="L17" s="3">
        <f t="shared" si="2"/>
        <v>29950.00926061399</v>
      </c>
      <c r="M17" s="13">
        <v>0</v>
      </c>
      <c r="N17" s="3">
        <f t="shared" si="4"/>
        <v>393628.6931394981</v>
      </c>
    </row>
    <row r="18" spans="1:14" ht="12.75">
      <c r="A18" s="33" t="s">
        <v>338</v>
      </c>
      <c r="B18" s="16" t="s">
        <v>349</v>
      </c>
      <c r="C18" s="13">
        <v>0</v>
      </c>
      <c r="D18" s="9">
        <f>'[1]Calculated Data'!U372</f>
        <v>174696.5283100158</v>
      </c>
      <c r="G18" s="3">
        <v>0.8</v>
      </c>
      <c r="H18" s="3">
        <f t="shared" si="0"/>
        <v>139757.22264801266</v>
      </c>
      <c r="J18" s="3">
        <f t="shared" si="1"/>
        <v>0</v>
      </c>
      <c r="K18" s="3">
        <v>0.2</v>
      </c>
      <c r="L18" s="3">
        <f t="shared" si="2"/>
        <v>34939.305662003164</v>
      </c>
      <c r="M18" s="13">
        <v>0</v>
      </c>
      <c r="N18" s="3">
        <f t="shared" si="4"/>
        <v>174696.52831001583</v>
      </c>
    </row>
    <row r="19" spans="1:14" ht="12.75">
      <c r="A19" s="33" t="s">
        <v>338</v>
      </c>
      <c r="B19" s="16" t="s">
        <v>350</v>
      </c>
      <c r="C19" s="13">
        <v>0</v>
      </c>
      <c r="D19" s="9">
        <f>'[1]Calculated Data'!U373</f>
        <v>158998.65890262305</v>
      </c>
      <c r="G19" s="3">
        <v>0.85</v>
      </c>
      <c r="H19" s="3">
        <f t="shared" si="0"/>
        <v>135148.8600672296</v>
      </c>
      <c r="J19" s="3">
        <f t="shared" si="1"/>
        <v>0</v>
      </c>
      <c r="K19" s="3">
        <v>0.15</v>
      </c>
      <c r="L19" s="3">
        <f t="shared" si="2"/>
        <v>23849.798835393456</v>
      </c>
      <c r="M19" s="13">
        <v>0</v>
      </c>
      <c r="N19" s="3">
        <f t="shared" si="4"/>
        <v>158998.65890262305</v>
      </c>
    </row>
    <row r="20" spans="1:14" ht="12.75">
      <c r="A20" s="33" t="s">
        <v>338</v>
      </c>
      <c r="B20" s="16" t="s">
        <v>265</v>
      </c>
      <c r="C20" s="13">
        <v>0</v>
      </c>
      <c r="D20" s="9">
        <f>'[1]Calculated Data'!U374</f>
        <v>64623.35319890037</v>
      </c>
      <c r="G20" s="3">
        <v>1</v>
      </c>
      <c r="H20" s="3">
        <f t="shared" si="0"/>
        <v>64623.35319890037</v>
      </c>
      <c r="J20" s="3">
        <f t="shared" si="1"/>
        <v>0</v>
      </c>
      <c r="K20" s="3"/>
      <c r="L20" s="3">
        <f t="shared" si="2"/>
        <v>0</v>
      </c>
      <c r="M20" s="13">
        <v>0</v>
      </c>
      <c r="N20" s="3">
        <f t="shared" si="4"/>
        <v>64623.35319890037</v>
      </c>
    </row>
    <row r="21" spans="1:14" ht="12.75">
      <c r="A21" s="33" t="s">
        <v>338</v>
      </c>
      <c r="B21" s="16" t="s">
        <v>351</v>
      </c>
      <c r="C21" s="13">
        <v>0</v>
      </c>
      <c r="D21" s="9">
        <f>'[1]Calculated Data'!U375</f>
        <v>282070.497202472</v>
      </c>
      <c r="G21" s="3">
        <v>0.85</v>
      </c>
      <c r="H21" s="3">
        <f t="shared" si="0"/>
        <v>239759.9226221012</v>
      </c>
      <c r="J21" s="3">
        <f t="shared" si="1"/>
        <v>0</v>
      </c>
      <c r="K21" s="3">
        <v>0.15</v>
      </c>
      <c r="L21" s="3">
        <f t="shared" si="2"/>
        <v>42310.5745803708</v>
      </c>
      <c r="M21" s="13">
        <v>0</v>
      </c>
      <c r="N21" s="3">
        <f t="shared" si="4"/>
        <v>282070.497202472</v>
      </c>
    </row>
    <row r="22" spans="1:14" ht="12.75">
      <c r="A22" s="33" t="s">
        <v>338</v>
      </c>
      <c r="B22" s="16" t="s">
        <v>352</v>
      </c>
      <c r="C22" s="13">
        <v>0</v>
      </c>
      <c r="D22" s="9">
        <f>'[1]Calculated Data'!U376</f>
        <v>390307.7343907483</v>
      </c>
      <c r="G22" s="3">
        <v>0.8</v>
      </c>
      <c r="H22" s="3">
        <f t="shared" si="0"/>
        <v>312246.18751259864</v>
      </c>
      <c r="I22" s="3">
        <v>0.13</v>
      </c>
      <c r="J22" s="3">
        <f t="shared" si="1"/>
        <v>50740.00547079728</v>
      </c>
      <c r="K22" s="3">
        <v>0.07</v>
      </c>
      <c r="L22" s="3">
        <f t="shared" si="2"/>
        <v>27321.541407352386</v>
      </c>
      <c r="M22" s="13">
        <v>0</v>
      </c>
      <c r="N22" s="3">
        <f t="shared" si="4"/>
        <v>339567.728919951</v>
      </c>
    </row>
    <row r="23" spans="1:14" ht="12.75">
      <c r="A23" s="33" t="s">
        <v>338</v>
      </c>
      <c r="B23" s="16" t="s">
        <v>353</v>
      </c>
      <c r="C23" s="13">
        <v>0</v>
      </c>
      <c r="D23" s="9">
        <f>'[1]Calculated Data'!U377</f>
        <v>413952.4396060915</v>
      </c>
      <c r="G23" s="3">
        <v>0.85</v>
      </c>
      <c r="H23" s="3">
        <f t="shared" si="0"/>
        <v>351859.57366517774</v>
      </c>
      <c r="I23" s="3">
        <v>0.08</v>
      </c>
      <c r="J23" s="3">
        <f t="shared" si="1"/>
        <v>33116.19516848732</v>
      </c>
      <c r="K23" s="3">
        <v>0.07</v>
      </c>
      <c r="L23" s="3">
        <f t="shared" si="2"/>
        <v>28976.670772426405</v>
      </c>
      <c r="M23" s="13">
        <v>0</v>
      </c>
      <c r="N23" s="3">
        <f t="shared" si="4"/>
        <v>380836.24443760415</v>
      </c>
    </row>
    <row r="24" spans="1:14" ht="12.75">
      <c r="A24" s="33" t="s">
        <v>338</v>
      </c>
      <c r="B24" s="16" t="s">
        <v>84</v>
      </c>
      <c r="C24" s="13">
        <v>0</v>
      </c>
      <c r="D24" s="9">
        <f>'[1]Calculated Data'!U378</f>
        <v>29205.590708444157</v>
      </c>
      <c r="G24" s="3">
        <v>1</v>
      </c>
      <c r="H24" s="3">
        <f t="shared" si="0"/>
        <v>29205.590708444157</v>
      </c>
      <c r="J24" s="3">
        <f t="shared" si="1"/>
        <v>0</v>
      </c>
      <c r="K24" s="3"/>
      <c r="L24" s="3">
        <f t="shared" si="2"/>
        <v>0</v>
      </c>
      <c r="M24" s="13">
        <v>0</v>
      </c>
      <c r="N24" s="3">
        <f t="shared" si="4"/>
        <v>29205.590708444157</v>
      </c>
    </row>
    <row r="25" spans="1:14" ht="12.75">
      <c r="A25" s="33" t="s">
        <v>338</v>
      </c>
      <c r="B25" s="16" t="s">
        <v>354</v>
      </c>
      <c r="C25" s="13">
        <v>0</v>
      </c>
      <c r="D25" s="9">
        <f>'[1]Calculated Data'!U379</f>
        <v>2371.8865171972916</v>
      </c>
      <c r="G25" s="3">
        <v>1</v>
      </c>
      <c r="H25" s="3">
        <f t="shared" si="0"/>
        <v>2371.8865171972916</v>
      </c>
      <c r="J25" s="3">
        <f t="shared" si="1"/>
        <v>0</v>
      </c>
      <c r="K25" s="3"/>
      <c r="L25" s="3">
        <f t="shared" si="2"/>
        <v>0</v>
      </c>
      <c r="M25" s="13">
        <v>0</v>
      </c>
      <c r="N25" s="3">
        <f t="shared" si="4"/>
        <v>2371.8865171972916</v>
      </c>
    </row>
    <row r="26" spans="1:14" ht="12.75">
      <c r="A26" s="33" t="s">
        <v>338</v>
      </c>
      <c r="B26" s="16" t="s">
        <v>355</v>
      </c>
      <c r="C26" s="13">
        <v>0</v>
      </c>
      <c r="D26" s="9">
        <f>'[1]Calculated Data'!U380</f>
        <v>23936.612581693273</v>
      </c>
      <c r="G26" s="3">
        <v>1</v>
      </c>
      <c r="H26" s="3">
        <f t="shared" si="0"/>
        <v>23936.612581693273</v>
      </c>
      <c r="J26" s="3">
        <f t="shared" si="1"/>
        <v>0</v>
      </c>
      <c r="K26" s="3"/>
      <c r="L26" s="3">
        <f t="shared" si="2"/>
        <v>0</v>
      </c>
      <c r="M26" s="13">
        <v>0</v>
      </c>
      <c r="N26" s="3">
        <f t="shared" si="4"/>
        <v>23936.612581693273</v>
      </c>
    </row>
    <row r="27" spans="1:14" ht="12.75">
      <c r="A27" s="33" t="s">
        <v>338</v>
      </c>
      <c r="B27" s="16" t="s">
        <v>356</v>
      </c>
      <c r="C27" s="13">
        <v>0</v>
      </c>
      <c r="D27" s="9">
        <f>'[1]Calculated Data'!U381</f>
        <v>176975.7044901044</v>
      </c>
      <c r="G27" s="3">
        <v>0.84</v>
      </c>
      <c r="H27" s="3">
        <f t="shared" si="0"/>
        <v>148659.5917716877</v>
      </c>
      <c r="J27" s="3">
        <f t="shared" si="1"/>
        <v>0</v>
      </c>
      <c r="K27" s="3">
        <v>0.16</v>
      </c>
      <c r="L27" s="3">
        <f t="shared" si="2"/>
        <v>28316.112718416705</v>
      </c>
      <c r="M27" s="13">
        <v>0</v>
      </c>
      <c r="N27" s="3">
        <f t="shared" si="4"/>
        <v>176975.7044901044</v>
      </c>
    </row>
    <row r="28" spans="1:14" ht="12.75">
      <c r="A28" s="33" t="s">
        <v>338</v>
      </c>
      <c r="B28" s="16" t="s">
        <v>357</v>
      </c>
      <c r="C28" s="13">
        <v>0</v>
      </c>
      <c r="D28" s="9">
        <f>'[1]Calculated Data'!U382</f>
        <v>207557.43012789587</v>
      </c>
      <c r="G28" s="3">
        <v>0.85</v>
      </c>
      <c r="H28" s="3">
        <f t="shared" si="0"/>
        <v>176423.81560871148</v>
      </c>
      <c r="J28" s="3">
        <f t="shared" si="1"/>
        <v>0</v>
      </c>
      <c r="K28" s="3">
        <v>0.15</v>
      </c>
      <c r="L28" s="3">
        <f t="shared" si="2"/>
        <v>31133.61451918438</v>
      </c>
      <c r="M28" s="13">
        <v>0</v>
      </c>
      <c r="N28" s="3">
        <f t="shared" si="4"/>
        <v>207557.43012789584</v>
      </c>
    </row>
    <row r="29" spans="1:14" ht="12.75">
      <c r="A29" s="33" t="s">
        <v>338</v>
      </c>
      <c r="B29" s="16" t="s">
        <v>86</v>
      </c>
      <c r="C29" s="13">
        <v>0</v>
      </c>
      <c r="D29" s="9">
        <f>'[1]Calculated Data'!U383</f>
        <v>327215.4935640935</v>
      </c>
      <c r="G29" s="3">
        <v>0.85</v>
      </c>
      <c r="H29" s="3">
        <f t="shared" si="0"/>
        <v>278133.16952947946</v>
      </c>
      <c r="J29" s="3">
        <f t="shared" si="1"/>
        <v>0</v>
      </c>
      <c r="K29" s="3">
        <v>0.15</v>
      </c>
      <c r="L29" s="3">
        <f t="shared" si="2"/>
        <v>49082.32403461402</v>
      </c>
      <c r="M29" s="13">
        <v>0</v>
      </c>
      <c r="N29" s="3">
        <f t="shared" si="4"/>
        <v>327215.4935640935</v>
      </c>
    </row>
    <row r="30" spans="1:14" ht="12.75">
      <c r="A30" s="33" t="s">
        <v>338</v>
      </c>
      <c r="B30" s="16" t="s">
        <v>269</v>
      </c>
      <c r="C30" s="13">
        <v>0</v>
      </c>
      <c r="D30" s="9">
        <f>'[1]Calculated Data'!U384</f>
        <v>321659.0846609066</v>
      </c>
      <c r="G30" s="3">
        <v>0.8</v>
      </c>
      <c r="H30" s="3">
        <f>D30*G30</f>
        <v>257327.26772872527</v>
      </c>
      <c r="J30" s="3">
        <f>D30*I30</f>
        <v>0</v>
      </c>
      <c r="K30" s="3">
        <v>0.2</v>
      </c>
      <c r="L30" s="3">
        <f t="shared" si="2"/>
        <v>64331.81693218132</v>
      </c>
      <c r="M30" s="13">
        <v>0</v>
      </c>
      <c r="N30" s="3">
        <f t="shared" si="4"/>
        <v>321659.0846609066</v>
      </c>
    </row>
    <row r="31" spans="1:14" ht="12.75">
      <c r="A31" s="33" t="s">
        <v>338</v>
      </c>
      <c r="B31" s="16" t="s">
        <v>358</v>
      </c>
      <c r="C31" s="13">
        <v>0</v>
      </c>
      <c r="D31" s="9">
        <f>'[1]Calculated Data'!U385</f>
        <v>33353.59691755145</v>
      </c>
      <c r="G31" s="3">
        <v>1</v>
      </c>
      <c r="H31" s="3">
        <f>D31*G31</f>
        <v>33353.59691755145</v>
      </c>
      <c r="J31" s="3">
        <f>D31*I31</f>
        <v>0</v>
      </c>
      <c r="K31" s="3"/>
      <c r="L31" s="3">
        <f t="shared" si="2"/>
        <v>0</v>
      </c>
      <c r="M31" s="13">
        <v>0</v>
      </c>
      <c r="N31" s="3">
        <f t="shared" si="4"/>
        <v>33353.59691755145</v>
      </c>
    </row>
    <row r="32" spans="1:14" s="12" customFormat="1" ht="12.75">
      <c r="A32" s="12" t="s">
        <v>338</v>
      </c>
      <c r="B32" s="18" t="s">
        <v>32</v>
      </c>
      <c r="C32" s="12">
        <f>SUM(C3:C31)</f>
        <v>0</v>
      </c>
      <c r="D32" s="11"/>
      <c r="H32" s="12">
        <f>SUM(H3:H31)</f>
        <v>4318077.813897708</v>
      </c>
      <c r="J32" s="12">
        <f>SUM(J3:J31)</f>
        <v>118084.78265141488</v>
      </c>
      <c r="L32" s="12">
        <f>SUM(L3:L31)</f>
        <v>655144.2811830956</v>
      </c>
      <c r="M32" s="10">
        <v>0</v>
      </c>
      <c r="N32" s="12">
        <f t="shared" si="4"/>
        <v>4973222.095080804</v>
      </c>
    </row>
  </sheetData>
  <conditionalFormatting sqref="A2 B2:B3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P2" sqref="P2"/>
    </sheetView>
  </sheetViews>
  <sheetFormatPr defaultColWidth="9.140625" defaultRowHeight="12.75"/>
  <cols>
    <col min="3" max="5" width="9.140625" style="0" hidden="1" customWidth="1"/>
    <col min="7" max="7" width="9.140625" style="0" hidden="1" customWidth="1"/>
    <col min="8" max="8" width="10.8515625" style="0" customWidth="1"/>
    <col min="9" max="11" width="9.140625" style="0" hidden="1" customWidth="1"/>
    <col min="12" max="12" width="10.57421875" style="0" customWidth="1"/>
    <col min="14" max="14" width="12.00390625" style="0" customWidth="1"/>
  </cols>
  <sheetData>
    <row r="1" spans="1:14" s="3" customFormat="1" ht="54" customHeight="1">
      <c r="A1" s="21"/>
      <c r="B1" s="52">
        <v>2008</v>
      </c>
      <c r="C1" s="1" t="s">
        <v>631</v>
      </c>
      <c r="D1" s="2" t="s">
        <v>630</v>
      </c>
      <c r="F1" s="12"/>
      <c r="H1" s="53" t="s">
        <v>630</v>
      </c>
      <c r="I1" s="38" t="s">
        <v>0</v>
      </c>
      <c r="J1" s="38" t="s">
        <v>0</v>
      </c>
      <c r="K1" s="38" t="s">
        <v>0</v>
      </c>
      <c r="L1" s="53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54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s="3" customFormat="1" ht="12.75">
      <c r="A3" s="33" t="s">
        <v>12</v>
      </c>
      <c r="B3" s="16" t="s">
        <v>13</v>
      </c>
      <c r="C3" s="8">
        <v>0</v>
      </c>
      <c r="D3" s="9">
        <f>'[1]Calculated Data'!U2</f>
        <v>259553.40525034498</v>
      </c>
      <c r="G3" s="3">
        <v>0.85</v>
      </c>
      <c r="H3" s="3">
        <f>D3*G3</f>
        <v>220620.39446279322</v>
      </c>
      <c r="J3" s="3">
        <f>D3*I3</f>
        <v>0</v>
      </c>
      <c r="K3" s="3">
        <v>0.15</v>
      </c>
      <c r="L3" s="3">
        <f aca="true" t="shared" si="0" ref="L3:L19">D3*K3</f>
        <v>38933.01078755174</v>
      </c>
      <c r="M3" s="3">
        <v>0</v>
      </c>
      <c r="N3" s="3">
        <f>C3+H3+L3+M3</f>
        <v>259553.40525034495</v>
      </c>
    </row>
    <row r="4" spans="1:14" s="3" customFormat="1" ht="12.75">
      <c r="A4" s="33" t="s">
        <v>12</v>
      </c>
      <c r="B4" s="16" t="s">
        <v>15</v>
      </c>
      <c r="C4" s="8">
        <v>0</v>
      </c>
      <c r="D4" s="9">
        <f>'[1]Calculated Data'!U3</f>
        <v>60154.28799905127</v>
      </c>
      <c r="G4" s="3">
        <v>1</v>
      </c>
      <c r="H4" s="3">
        <f aca="true" t="shared" si="1" ref="H4:H19">D4*G4</f>
        <v>60154.28799905127</v>
      </c>
      <c r="J4" s="3">
        <f aca="true" t="shared" si="2" ref="J4:J19">D4*I4</f>
        <v>0</v>
      </c>
      <c r="L4" s="3">
        <f t="shared" si="0"/>
        <v>0</v>
      </c>
      <c r="M4" s="8">
        <v>0</v>
      </c>
      <c r="N4" s="3">
        <f aca="true" t="shared" si="3" ref="N4:N20">C4+H4+L4+M4</f>
        <v>60154.28799905127</v>
      </c>
    </row>
    <row r="5" spans="1:14" s="3" customFormat="1" ht="12.75">
      <c r="A5" s="33" t="s">
        <v>12</v>
      </c>
      <c r="B5" s="16" t="s">
        <v>16</v>
      </c>
      <c r="C5" s="8">
        <v>0</v>
      </c>
      <c r="D5" s="9">
        <f>'[1]Calculated Data'!U4</f>
        <v>6033.072014008632</v>
      </c>
      <c r="G5" s="3">
        <v>1</v>
      </c>
      <c r="H5" s="3">
        <f t="shared" si="1"/>
        <v>6033.072014008632</v>
      </c>
      <c r="J5" s="3">
        <f t="shared" si="2"/>
        <v>0</v>
      </c>
      <c r="L5" s="3">
        <f t="shared" si="0"/>
        <v>0</v>
      </c>
      <c r="M5" s="8">
        <v>0</v>
      </c>
      <c r="N5" s="3">
        <f t="shared" si="3"/>
        <v>6033.072014008632</v>
      </c>
    </row>
    <row r="6" spans="1:14" s="3" customFormat="1" ht="12.75">
      <c r="A6" s="33" t="s">
        <v>12</v>
      </c>
      <c r="B6" s="16" t="s">
        <v>17</v>
      </c>
      <c r="C6" s="8">
        <v>0</v>
      </c>
      <c r="D6" s="9">
        <f>'[1]Calculated Data'!U5</f>
        <v>79281.22589210448</v>
      </c>
      <c r="G6" s="3">
        <v>1</v>
      </c>
      <c r="H6" s="3">
        <f t="shared" si="1"/>
        <v>79281.22589210448</v>
      </c>
      <c r="J6" s="3">
        <f t="shared" si="2"/>
        <v>0</v>
      </c>
      <c r="L6" s="3">
        <f t="shared" si="0"/>
        <v>0</v>
      </c>
      <c r="M6" s="8">
        <v>0</v>
      </c>
      <c r="N6" s="3">
        <f t="shared" si="3"/>
        <v>79281.22589210448</v>
      </c>
    </row>
    <row r="7" spans="1:14" s="3" customFormat="1" ht="12.75">
      <c r="A7" s="33" t="s">
        <v>12</v>
      </c>
      <c r="B7" s="16" t="s">
        <v>18</v>
      </c>
      <c r="C7" s="8">
        <v>0</v>
      </c>
      <c r="D7" s="9">
        <f>'[1]Calculated Data'!U6</f>
        <v>214136.7187850427</v>
      </c>
      <c r="G7" s="3">
        <v>0.85</v>
      </c>
      <c r="H7" s="3">
        <f t="shared" si="1"/>
        <v>182016.2109672863</v>
      </c>
      <c r="J7" s="3">
        <f t="shared" si="2"/>
        <v>0</v>
      </c>
      <c r="K7" s="3">
        <v>0.15</v>
      </c>
      <c r="L7" s="3">
        <f t="shared" si="0"/>
        <v>32120.507817756403</v>
      </c>
      <c r="M7" s="8">
        <v>0</v>
      </c>
      <c r="N7" s="3">
        <f t="shared" si="3"/>
        <v>214136.7187850427</v>
      </c>
    </row>
    <row r="8" spans="1:14" s="3" customFormat="1" ht="12.75">
      <c r="A8" s="33" t="s">
        <v>12</v>
      </c>
      <c r="B8" s="16" t="s">
        <v>19</v>
      </c>
      <c r="C8" s="8">
        <v>0</v>
      </c>
      <c r="D8" s="9">
        <f>'[1]Calculated Data'!U7</f>
        <v>316943.29770201916</v>
      </c>
      <c r="G8" s="3">
        <v>0.85</v>
      </c>
      <c r="H8" s="3">
        <f t="shared" si="1"/>
        <v>269401.80304671626</v>
      </c>
      <c r="J8" s="3">
        <f t="shared" si="2"/>
        <v>0</v>
      </c>
      <c r="K8" s="3">
        <v>0.15</v>
      </c>
      <c r="L8" s="3">
        <f t="shared" si="0"/>
        <v>47541.49465530287</v>
      </c>
      <c r="M8" s="8">
        <v>0</v>
      </c>
      <c r="N8" s="3">
        <f t="shared" si="3"/>
        <v>316943.2977020191</v>
      </c>
    </row>
    <row r="9" spans="1:14" s="3" customFormat="1" ht="12.75">
      <c r="A9" s="33" t="s">
        <v>12</v>
      </c>
      <c r="B9" s="16" t="s">
        <v>20</v>
      </c>
      <c r="C9" s="8">
        <v>0</v>
      </c>
      <c r="D9" s="9">
        <f>'[1]Calculated Data'!U8</f>
        <v>251300.785481318</v>
      </c>
      <c r="G9" s="3">
        <v>0.85</v>
      </c>
      <c r="H9" s="3">
        <f t="shared" si="1"/>
        <v>213605.66765912028</v>
      </c>
      <c r="J9" s="3">
        <f t="shared" si="2"/>
        <v>0</v>
      </c>
      <c r="K9" s="3">
        <v>0.15</v>
      </c>
      <c r="L9" s="3">
        <f t="shared" si="0"/>
        <v>37695.117822197695</v>
      </c>
      <c r="M9" s="8">
        <v>0</v>
      </c>
      <c r="N9" s="3">
        <f t="shared" si="3"/>
        <v>251300.785481318</v>
      </c>
    </row>
    <row r="10" spans="1:14" s="3" customFormat="1" ht="12.75">
      <c r="A10" s="33" t="s">
        <v>12</v>
      </c>
      <c r="B10" s="16" t="s">
        <v>21</v>
      </c>
      <c r="C10" s="8">
        <v>0</v>
      </c>
      <c r="D10" s="9">
        <f>'[1]Calculated Data'!U9</f>
        <v>7246.35754914699</v>
      </c>
      <c r="G10" s="3">
        <v>1</v>
      </c>
      <c r="H10" s="3">
        <f t="shared" si="1"/>
        <v>7246.35754914699</v>
      </c>
      <c r="J10" s="3">
        <f t="shared" si="2"/>
        <v>0</v>
      </c>
      <c r="L10" s="3">
        <f t="shared" si="0"/>
        <v>0</v>
      </c>
      <c r="M10" s="8">
        <v>0</v>
      </c>
      <c r="N10" s="3">
        <f t="shared" si="3"/>
        <v>7246.35754914699</v>
      </c>
    </row>
    <row r="11" spans="1:14" s="3" customFormat="1" ht="12.75">
      <c r="A11" s="33" t="s">
        <v>12</v>
      </c>
      <c r="B11" s="16" t="s">
        <v>22</v>
      </c>
      <c r="C11" s="8">
        <v>0</v>
      </c>
      <c r="D11" s="9">
        <f>'[1]Calculated Data'!U10</f>
        <v>156393.5679034572</v>
      </c>
      <c r="G11" s="3">
        <v>0.85</v>
      </c>
      <c r="H11" s="3">
        <f t="shared" si="1"/>
        <v>132934.53271793862</v>
      </c>
      <c r="J11" s="3">
        <f t="shared" si="2"/>
        <v>0</v>
      </c>
      <c r="K11" s="3">
        <v>0.15</v>
      </c>
      <c r="L11" s="3">
        <f t="shared" si="0"/>
        <v>23459.03518551858</v>
      </c>
      <c r="M11" s="8">
        <v>0</v>
      </c>
      <c r="N11" s="3">
        <f t="shared" si="3"/>
        <v>156393.5679034572</v>
      </c>
    </row>
    <row r="12" spans="1:14" s="3" customFormat="1" ht="12.75">
      <c r="A12" s="33" t="s">
        <v>12</v>
      </c>
      <c r="B12" s="16" t="s">
        <v>23</v>
      </c>
      <c r="C12" s="8">
        <v>0</v>
      </c>
      <c r="D12" s="9">
        <f>'[1]Calculated Data'!U11</f>
        <v>4473.224621931016</v>
      </c>
      <c r="G12" s="3">
        <v>1</v>
      </c>
      <c r="H12" s="3">
        <f t="shared" si="1"/>
        <v>4473.224621931016</v>
      </c>
      <c r="J12" s="3">
        <f t="shared" si="2"/>
        <v>0</v>
      </c>
      <c r="L12" s="3">
        <f t="shared" si="0"/>
        <v>0</v>
      </c>
      <c r="M12" s="8">
        <v>0</v>
      </c>
      <c r="N12" s="3">
        <f t="shared" si="3"/>
        <v>4473.224621931016</v>
      </c>
    </row>
    <row r="13" spans="1:14" s="3" customFormat="1" ht="12.75">
      <c r="A13" s="33" t="s">
        <v>12</v>
      </c>
      <c r="B13" s="16" t="s">
        <v>24</v>
      </c>
      <c r="C13" s="8">
        <v>0</v>
      </c>
      <c r="D13" s="9">
        <f>'[1]Calculated Data'!U12</f>
        <v>126002.96588332225</v>
      </c>
      <c r="G13" s="3">
        <v>0.85</v>
      </c>
      <c r="H13" s="3">
        <f t="shared" si="1"/>
        <v>107102.52100082391</v>
      </c>
      <c r="J13" s="3">
        <f t="shared" si="2"/>
        <v>0</v>
      </c>
      <c r="K13" s="3">
        <v>0.15</v>
      </c>
      <c r="L13" s="3">
        <f t="shared" si="0"/>
        <v>18900.444882498337</v>
      </c>
      <c r="M13" s="8">
        <v>0</v>
      </c>
      <c r="N13" s="3">
        <f t="shared" si="3"/>
        <v>126002.96588332225</v>
      </c>
    </row>
    <row r="14" spans="1:14" s="3" customFormat="1" ht="12.75">
      <c r="A14" s="33" t="s">
        <v>12</v>
      </c>
      <c r="B14" s="16" t="s">
        <v>25</v>
      </c>
      <c r="C14" s="8">
        <v>0</v>
      </c>
      <c r="D14" s="9">
        <f>'[1]Calculated Data'!U13</f>
        <v>288532.60945645516</v>
      </c>
      <c r="G14" s="3">
        <v>0.85</v>
      </c>
      <c r="H14" s="3">
        <f t="shared" si="1"/>
        <v>245252.71803798687</v>
      </c>
      <c r="J14" s="3">
        <f t="shared" si="2"/>
        <v>0</v>
      </c>
      <c r="K14" s="3">
        <v>0.15</v>
      </c>
      <c r="L14" s="3">
        <f t="shared" si="0"/>
        <v>43279.89141846827</v>
      </c>
      <c r="M14" s="8">
        <v>0</v>
      </c>
      <c r="N14" s="3">
        <f t="shared" si="3"/>
        <v>288532.60945645516</v>
      </c>
    </row>
    <row r="15" spans="1:14" s="3" customFormat="1" ht="12.75">
      <c r="A15" s="33" t="s">
        <v>12</v>
      </c>
      <c r="B15" s="16" t="s">
        <v>26</v>
      </c>
      <c r="C15" s="8">
        <v>0</v>
      </c>
      <c r="D15" s="9">
        <f>'[1]Calculated Data'!U14</f>
        <v>71285.32960245854</v>
      </c>
      <c r="G15" s="3">
        <v>1</v>
      </c>
      <c r="H15" s="3">
        <f t="shared" si="1"/>
        <v>71285.32960245854</v>
      </c>
      <c r="J15" s="3">
        <f t="shared" si="2"/>
        <v>0</v>
      </c>
      <c r="L15" s="3">
        <f t="shared" si="0"/>
        <v>0</v>
      </c>
      <c r="M15" s="8">
        <v>0</v>
      </c>
      <c r="N15" s="3">
        <f t="shared" si="3"/>
        <v>71285.32960245854</v>
      </c>
    </row>
    <row r="16" spans="1:14" s="3" customFormat="1" ht="12.75">
      <c r="A16" s="33" t="s">
        <v>12</v>
      </c>
      <c r="B16" s="16" t="s">
        <v>27</v>
      </c>
      <c r="C16" s="8">
        <v>0</v>
      </c>
      <c r="D16" s="9">
        <f>'[1]Calculated Data'!U15</f>
        <v>137385.77000689745</v>
      </c>
      <c r="G16" s="3">
        <v>0.85</v>
      </c>
      <c r="H16" s="3">
        <f t="shared" si="1"/>
        <v>116777.90450586283</v>
      </c>
      <c r="J16" s="3">
        <f t="shared" si="2"/>
        <v>0</v>
      </c>
      <c r="K16" s="3">
        <v>0.15</v>
      </c>
      <c r="L16" s="3">
        <f t="shared" si="0"/>
        <v>20607.865501034616</v>
      </c>
      <c r="M16" s="8">
        <v>0</v>
      </c>
      <c r="N16" s="3">
        <f t="shared" si="3"/>
        <v>137385.77000689745</v>
      </c>
    </row>
    <row r="17" spans="1:14" s="3" customFormat="1" ht="12.75">
      <c r="A17" s="33" t="s">
        <v>12</v>
      </c>
      <c r="B17" s="16" t="s">
        <v>28</v>
      </c>
      <c r="C17" s="8">
        <v>0</v>
      </c>
      <c r="D17" s="9">
        <f>'[1]Calculated Data'!U16</f>
        <v>123819.71776382481</v>
      </c>
      <c r="G17" s="3">
        <v>0.85</v>
      </c>
      <c r="H17" s="3">
        <f t="shared" si="1"/>
        <v>105246.76009925109</v>
      </c>
      <c r="J17" s="3">
        <f t="shared" si="2"/>
        <v>0</v>
      </c>
      <c r="K17" s="3">
        <v>0.15</v>
      </c>
      <c r="L17" s="3">
        <f t="shared" si="0"/>
        <v>18572.95766457372</v>
      </c>
      <c r="M17" s="8">
        <v>0</v>
      </c>
      <c r="N17" s="3">
        <f t="shared" si="3"/>
        <v>123819.71776382481</v>
      </c>
    </row>
    <row r="18" spans="1:14" s="3" customFormat="1" ht="12.75">
      <c r="A18" s="33" t="s">
        <v>12</v>
      </c>
      <c r="B18" s="16" t="s">
        <v>29</v>
      </c>
      <c r="C18" s="8">
        <v>0</v>
      </c>
      <c r="D18" s="9">
        <f>'[1]Calculated Data'!U17</f>
        <v>22010.90701366488</v>
      </c>
      <c r="G18" s="3">
        <v>1</v>
      </c>
      <c r="H18" s="3">
        <f t="shared" si="1"/>
        <v>22010.90701366488</v>
      </c>
      <c r="J18" s="3">
        <f t="shared" si="2"/>
        <v>0</v>
      </c>
      <c r="L18" s="3">
        <f t="shared" si="0"/>
        <v>0</v>
      </c>
      <c r="M18" s="8">
        <v>0</v>
      </c>
      <c r="N18" s="3">
        <f t="shared" si="3"/>
        <v>22010.90701366488</v>
      </c>
    </row>
    <row r="19" spans="1:14" s="3" customFormat="1" ht="12.75">
      <c r="A19" s="33" t="s">
        <v>12</v>
      </c>
      <c r="B19" s="16" t="s">
        <v>30</v>
      </c>
      <c r="C19" s="8">
        <v>0</v>
      </c>
      <c r="D19" s="9">
        <f>'[1]Calculated Data'!U18</f>
        <v>320857.1102277914</v>
      </c>
      <c r="G19" s="3">
        <v>0.85</v>
      </c>
      <c r="H19" s="3">
        <f t="shared" si="1"/>
        <v>272728.5436936227</v>
      </c>
      <c r="J19" s="3">
        <f t="shared" si="2"/>
        <v>0</v>
      </c>
      <c r="K19" s="3">
        <v>0.15</v>
      </c>
      <c r="L19" s="3">
        <f t="shared" si="0"/>
        <v>48128.56653416871</v>
      </c>
      <c r="M19" s="8">
        <v>0</v>
      </c>
      <c r="N19" s="3">
        <f t="shared" si="3"/>
        <v>320857.1102277914</v>
      </c>
    </row>
    <row r="20" spans="1:14" s="12" customFormat="1" ht="12.75">
      <c r="A20" s="12" t="s">
        <v>31</v>
      </c>
      <c r="B20" s="18" t="s">
        <v>32</v>
      </c>
      <c r="C20" s="10">
        <v>0</v>
      </c>
      <c r="D20" s="11"/>
      <c r="H20" s="12">
        <f>SUM(H3:H19)</f>
        <v>2116171.460883768</v>
      </c>
      <c r="J20" s="12">
        <f>SUM(J3:J19)</f>
        <v>0</v>
      </c>
      <c r="L20" s="12">
        <f>SUM(L3:L19)</f>
        <v>329238.89226907096</v>
      </c>
      <c r="M20" s="12">
        <v>0</v>
      </c>
      <c r="N20" s="12">
        <f t="shared" si="3"/>
        <v>2445410.3531528385</v>
      </c>
    </row>
  </sheetData>
  <conditionalFormatting sqref="A2 B2:B2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ASR-10-3
FY 2008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O37" sqref="A1:O37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359</v>
      </c>
      <c r="B3" s="16" t="s">
        <v>360</v>
      </c>
      <c r="C3" s="13">
        <v>0</v>
      </c>
      <c r="D3" s="9">
        <f>'[1]Calculated Data'!U386</f>
        <v>1786207.4421966176</v>
      </c>
      <c r="G3" s="3">
        <v>0.85</v>
      </c>
      <c r="H3" s="3">
        <f>D3*G3</f>
        <v>1518276.3258671248</v>
      </c>
      <c r="I3" s="3">
        <v>0.08</v>
      </c>
      <c r="J3" s="3">
        <f>D3*I3</f>
        <v>142896.5953757294</v>
      </c>
      <c r="K3" s="3">
        <v>0.07</v>
      </c>
      <c r="L3" s="3">
        <f>D3*K3</f>
        <v>125034.52095376325</v>
      </c>
      <c r="M3" s="13">
        <v>0</v>
      </c>
      <c r="N3" s="3">
        <f aca="true" t="shared" si="0" ref="N3:N37">C3+H3+L3+M3</f>
        <v>1643310.846820888</v>
      </c>
    </row>
    <row r="4" spans="1:14" ht="12.75">
      <c r="A4" s="33" t="s">
        <v>359</v>
      </c>
      <c r="B4" s="16" t="s">
        <v>361</v>
      </c>
      <c r="C4" s="13">
        <v>0</v>
      </c>
      <c r="D4" s="9">
        <f>'[1]Calculated Data'!U387</f>
        <v>369136.74225630413</v>
      </c>
      <c r="G4" s="3">
        <v>0.85</v>
      </c>
      <c r="H4" s="3">
        <f>D4*G4</f>
        <v>313766.2309178585</v>
      </c>
      <c r="I4" s="3">
        <v>0.15</v>
      </c>
      <c r="J4" s="3">
        <f>D4*I4</f>
        <v>55370.51133844562</v>
      </c>
      <c r="K4" s="3"/>
      <c r="L4" s="3">
        <f>D4*K4</f>
        <v>0</v>
      </c>
      <c r="M4" s="13">
        <v>0</v>
      </c>
      <c r="N4" s="3">
        <f t="shared" si="0"/>
        <v>313766.2309178585</v>
      </c>
    </row>
    <row r="5" spans="1:14" s="14" customFormat="1" ht="12.75">
      <c r="A5" s="33" t="s">
        <v>359</v>
      </c>
      <c r="B5" s="15" t="s">
        <v>362</v>
      </c>
      <c r="C5" s="13">
        <v>39606</v>
      </c>
      <c r="D5" s="9" t="str">
        <f>'[1]Calculated Data'!U388</f>
        <v> </v>
      </c>
      <c r="E5" s="14">
        <v>1</v>
      </c>
      <c r="F5" s="14">
        <v>39606</v>
      </c>
      <c r="M5" s="13">
        <v>0</v>
      </c>
      <c r="N5" s="14">
        <f t="shared" si="0"/>
        <v>39606</v>
      </c>
    </row>
    <row r="6" spans="1:14" ht="12.75">
      <c r="A6" s="33" t="s">
        <v>359</v>
      </c>
      <c r="B6" s="16" t="s">
        <v>343</v>
      </c>
      <c r="C6" s="13">
        <v>0</v>
      </c>
      <c r="D6" s="9">
        <f>'[1]Calculated Data'!U389</f>
        <v>200792.07523978286</v>
      </c>
      <c r="G6" s="3">
        <v>0.85</v>
      </c>
      <c r="H6" s="3">
        <f aca="true" t="shared" si="1" ref="H6:H17">D6*G6</f>
        <v>170673.26395381542</v>
      </c>
      <c r="I6" s="3">
        <v>0</v>
      </c>
      <c r="J6" s="3">
        <f aca="true" t="shared" si="2" ref="J6:J17">D6*I6</f>
        <v>0</v>
      </c>
      <c r="K6" s="3">
        <v>0.15</v>
      </c>
      <c r="L6" s="3">
        <f aca="true" t="shared" si="3" ref="L6:L17">D6*K6</f>
        <v>30118.81128596743</v>
      </c>
      <c r="M6" s="13">
        <v>0</v>
      </c>
      <c r="N6" s="3">
        <f t="shared" si="0"/>
        <v>200792.07523978286</v>
      </c>
    </row>
    <row r="7" spans="1:14" ht="12.75">
      <c r="A7" s="33" t="s">
        <v>359</v>
      </c>
      <c r="B7" s="16" t="s">
        <v>363</v>
      </c>
      <c r="C7" s="13">
        <v>0</v>
      </c>
      <c r="D7" s="9">
        <f>'[1]Calculated Data'!U390</f>
        <v>207545.95712022224</v>
      </c>
      <c r="G7" s="3">
        <v>0.85</v>
      </c>
      <c r="H7" s="3">
        <f t="shared" si="1"/>
        <v>176414.0635521889</v>
      </c>
      <c r="J7" s="3">
        <f t="shared" si="2"/>
        <v>0</v>
      </c>
      <c r="K7" s="3">
        <v>0.15</v>
      </c>
      <c r="L7" s="3">
        <f t="shared" si="3"/>
        <v>31131.893568033334</v>
      </c>
      <c r="M7" s="13">
        <v>0</v>
      </c>
      <c r="N7" s="3">
        <f t="shared" si="0"/>
        <v>207545.9571202222</v>
      </c>
    </row>
    <row r="8" spans="1:14" ht="12.75">
      <c r="A8" s="33" t="s">
        <v>359</v>
      </c>
      <c r="B8" s="16" t="s">
        <v>364</v>
      </c>
      <c r="C8" s="13">
        <v>0</v>
      </c>
      <c r="D8" s="9">
        <f>'[1]Calculated Data'!U391</f>
        <v>41123.34774754275</v>
      </c>
      <c r="G8" s="3">
        <v>1</v>
      </c>
      <c r="H8" s="3">
        <f t="shared" si="1"/>
        <v>41123.34774754275</v>
      </c>
      <c r="J8" s="3">
        <f t="shared" si="2"/>
        <v>0</v>
      </c>
      <c r="K8" s="3"/>
      <c r="L8" s="3">
        <f t="shared" si="3"/>
        <v>0</v>
      </c>
      <c r="M8" s="13">
        <v>0</v>
      </c>
      <c r="N8" s="3">
        <f t="shared" si="0"/>
        <v>41123.34774754275</v>
      </c>
    </row>
    <row r="9" spans="1:14" ht="12.75">
      <c r="A9" s="33" t="s">
        <v>359</v>
      </c>
      <c r="B9" s="16" t="s">
        <v>365</v>
      </c>
      <c r="C9" s="13">
        <v>0</v>
      </c>
      <c r="D9" s="9">
        <f>'[1]Calculated Data'!U392</f>
        <v>373908.4145431603</v>
      </c>
      <c r="G9" s="3">
        <v>0.85</v>
      </c>
      <c r="H9" s="3">
        <f t="shared" si="1"/>
        <v>317822.1523616862</v>
      </c>
      <c r="I9" s="3">
        <v>0.08</v>
      </c>
      <c r="J9" s="3">
        <f t="shared" si="2"/>
        <v>29912.673163452826</v>
      </c>
      <c r="K9" s="3">
        <v>0.07</v>
      </c>
      <c r="L9" s="3">
        <f t="shared" si="3"/>
        <v>26173.589018021223</v>
      </c>
      <c r="M9" s="13">
        <v>0</v>
      </c>
      <c r="N9" s="3">
        <f t="shared" si="0"/>
        <v>343995.74137970747</v>
      </c>
    </row>
    <row r="10" spans="1:14" ht="12.75">
      <c r="A10" s="33" t="s">
        <v>359</v>
      </c>
      <c r="B10" s="16" t="s">
        <v>366</v>
      </c>
      <c r="C10" s="13">
        <v>0</v>
      </c>
      <c r="D10" s="9">
        <f>'[1]Calculated Data'!U393</f>
        <v>129746.81306949105</v>
      </c>
      <c r="G10" s="3">
        <v>0.85</v>
      </c>
      <c r="H10" s="3">
        <f t="shared" si="1"/>
        <v>110284.79110906739</v>
      </c>
      <c r="I10" s="3">
        <v>0.15</v>
      </c>
      <c r="J10" s="3">
        <f t="shared" si="2"/>
        <v>19462.021960423655</v>
      </c>
      <c r="K10" s="3"/>
      <c r="L10" s="3">
        <f t="shared" si="3"/>
        <v>0</v>
      </c>
      <c r="M10" s="13">
        <v>0</v>
      </c>
      <c r="N10" s="3">
        <f t="shared" si="0"/>
        <v>110284.79110906739</v>
      </c>
    </row>
    <row r="11" spans="1:14" ht="12.75">
      <c r="A11" s="33" t="s">
        <v>359</v>
      </c>
      <c r="B11" s="16" t="s">
        <v>367</v>
      </c>
      <c r="C11" s="13">
        <v>0</v>
      </c>
      <c r="D11" s="9">
        <f>'[1]Calculated Data'!U394</f>
        <v>2365258.813712844</v>
      </c>
      <c r="G11" s="3">
        <v>0.85</v>
      </c>
      <c r="H11" s="3">
        <f t="shared" si="1"/>
        <v>2010469.9916559174</v>
      </c>
      <c r="I11" s="3">
        <v>0.15</v>
      </c>
      <c r="J11" s="3">
        <f t="shared" si="2"/>
        <v>354788.8220569266</v>
      </c>
      <c r="K11" s="3"/>
      <c r="L11" s="3">
        <f t="shared" si="3"/>
        <v>0</v>
      </c>
      <c r="M11" s="13">
        <v>0</v>
      </c>
      <c r="N11" s="3">
        <f t="shared" si="0"/>
        <v>2010469.9916559174</v>
      </c>
    </row>
    <row r="12" spans="1:14" ht="12.75">
      <c r="A12" s="33" t="s">
        <v>359</v>
      </c>
      <c r="B12" s="16" t="s">
        <v>243</v>
      </c>
      <c r="C12" s="13">
        <v>0</v>
      </c>
      <c r="D12" s="9">
        <f>'[1]Calculated Data'!U395</f>
        <v>632352.1273601055</v>
      </c>
      <c r="G12" s="3">
        <v>0.85</v>
      </c>
      <c r="H12" s="3">
        <f t="shared" si="1"/>
        <v>537499.3082560897</v>
      </c>
      <c r="I12" s="3">
        <v>0.15</v>
      </c>
      <c r="J12" s="3">
        <f t="shared" si="2"/>
        <v>94852.81910401583</v>
      </c>
      <c r="K12" s="3"/>
      <c r="L12" s="3">
        <f t="shared" si="3"/>
        <v>0</v>
      </c>
      <c r="M12" s="13">
        <v>0</v>
      </c>
      <c r="N12" s="3">
        <f t="shared" si="0"/>
        <v>537499.3082560897</v>
      </c>
    </row>
    <row r="13" spans="1:14" ht="12.75">
      <c r="A13" s="33" t="s">
        <v>359</v>
      </c>
      <c r="B13" s="16" t="s">
        <v>368</v>
      </c>
      <c r="C13" s="13">
        <v>0</v>
      </c>
      <c r="D13" s="9">
        <f>'[1]Calculated Data'!U396</f>
        <v>58539.585060089616</v>
      </c>
      <c r="G13" s="3">
        <v>1</v>
      </c>
      <c r="H13" s="3">
        <f t="shared" si="1"/>
        <v>58539.585060089616</v>
      </c>
      <c r="J13" s="3">
        <f t="shared" si="2"/>
        <v>0</v>
      </c>
      <c r="K13" s="3"/>
      <c r="L13" s="3">
        <f t="shared" si="3"/>
        <v>0</v>
      </c>
      <c r="M13" s="13">
        <v>0</v>
      </c>
      <c r="N13" s="3">
        <f t="shared" si="0"/>
        <v>58539.585060089616</v>
      </c>
    </row>
    <row r="14" spans="1:14" ht="12.75">
      <c r="A14" s="33" t="s">
        <v>359</v>
      </c>
      <c r="B14" s="16" t="s">
        <v>369</v>
      </c>
      <c r="C14" s="13">
        <v>0</v>
      </c>
      <c r="D14" s="9">
        <f>'[1]Calculated Data'!U397</f>
        <v>44080.101400104475</v>
      </c>
      <c r="G14" s="3">
        <v>1</v>
      </c>
      <c r="H14" s="3">
        <f t="shared" si="1"/>
        <v>44080.101400104475</v>
      </c>
      <c r="J14" s="3">
        <f t="shared" si="2"/>
        <v>0</v>
      </c>
      <c r="K14" s="3"/>
      <c r="L14" s="3">
        <f t="shared" si="3"/>
        <v>0</v>
      </c>
      <c r="M14" s="13">
        <v>0</v>
      </c>
      <c r="N14" s="3">
        <f t="shared" si="0"/>
        <v>44080.101400104475</v>
      </c>
    </row>
    <row r="15" spans="1:14" ht="12.75">
      <c r="A15" s="33" t="s">
        <v>359</v>
      </c>
      <c r="B15" s="16" t="s">
        <v>370</v>
      </c>
      <c r="C15" s="13">
        <v>0</v>
      </c>
      <c r="D15" s="9">
        <f>'[1]Calculated Data'!U398</f>
        <v>1161430.5881538917</v>
      </c>
      <c r="G15" s="3">
        <v>0.85</v>
      </c>
      <c r="H15" s="3">
        <f t="shared" si="1"/>
        <v>987215.999930808</v>
      </c>
      <c r="I15" s="3">
        <v>0.08</v>
      </c>
      <c r="J15" s="3">
        <f t="shared" si="2"/>
        <v>92914.44705231134</v>
      </c>
      <c r="K15" s="3">
        <v>0.07</v>
      </c>
      <c r="L15" s="3">
        <f t="shared" si="3"/>
        <v>81300.14117077243</v>
      </c>
      <c r="M15" s="13">
        <v>0</v>
      </c>
      <c r="N15" s="3">
        <f t="shared" si="0"/>
        <v>1068516.1411015803</v>
      </c>
    </row>
    <row r="16" spans="1:14" ht="12.75">
      <c r="A16" s="33" t="s">
        <v>359</v>
      </c>
      <c r="B16" s="16" t="s">
        <v>150</v>
      </c>
      <c r="C16" s="13">
        <v>0</v>
      </c>
      <c r="D16" s="9">
        <f>'[1]Calculated Data'!U399</f>
        <v>534518.1224645895</v>
      </c>
      <c r="G16" s="3">
        <v>0.8</v>
      </c>
      <c r="H16" s="3">
        <f t="shared" si="1"/>
        <v>427614.49797167163</v>
      </c>
      <c r="I16" s="3">
        <v>0.13</v>
      </c>
      <c r="J16" s="3">
        <f t="shared" si="2"/>
        <v>69487.35592039664</v>
      </c>
      <c r="K16" s="3">
        <v>0.07</v>
      </c>
      <c r="L16" s="3">
        <f t="shared" si="3"/>
        <v>37416.26857252127</v>
      </c>
      <c r="M16" s="13">
        <v>0</v>
      </c>
      <c r="N16" s="3">
        <f t="shared" si="0"/>
        <v>465030.7665441929</v>
      </c>
    </row>
    <row r="17" spans="1:14" ht="12.75">
      <c r="A17" s="33" t="s">
        <v>359</v>
      </c>
      <c r="B17" s="16" t="s">
        <v>371</v>
      </c>
      <c r="C17" s="13">
        <v>0</v>
      </c>
      <c r="D17" s="9">
        <f>'[1]Calculated Data'!U400</f>
        <v>617631.3726471156</v>
      </c>
      <c r="G17" s="3">
        <v>0.85</v>
      </c>
      <c r="H17" s="3">
        <f t="shared" si="1"/>
        <v>524986.6667500483</v>
      </c>
      <c r="I17" s="3">
        <v>0.08</v>
      </c>
      <c r="J17" s="3">
        <f t="shared" si="2"/>
        <v>49410.50981176925</v>
      </c>
      <c r="K17" s="3">
        <v>0.07</v>
      </c>
      <c r="L17" s="3">
        <f t="shared" si="3"/>
        <v>43234.1960852981</v>
      </c>
      <c r="M17" s="13">
        <v>0</v>
      </c>
      <c r="N17" s="3">
        <f t="shared" si="0"/>
        <v>568220.8628353464</v>
      </c>
    </row>
    <row r="18" spans="1:14" s="14" customFormat="1" ht="12.75">
      <c r="A18" s="33" t="s">
        <v>359</v>
      </c>
      <c r="B18" s="15" t="s">
        <v>101</v>
      </c>
      <c r="C18" s="13">
        <v>53959</v>
      </c>
      <c r="D18" s="9" t="str">
        <f>'[1]Calculated Data'!U401</f>
        <v> </v>
      </c>
      <c r="E18" s="14">
        <v>1</v>
      </c>
      <c r="F18" s="14">
        <v>53959</v>
      </c>
      <c r="M18" s="13">
        <v>0</v>
      </c>
      <c r="N18" s="14">
        <f t="shared" si="0"/>
        <v>53959</v>
      </c>
    </row>
    <row r="19" spans="1:14" ht="12.75">
      <c r="A19" s="33" t="s">
        <v>359</v>
      </c>
      <c r="B19" s="16" t="s">
        <v>372</v>
      </c>
      <c r="C19" s="13">
        <v>0</v>
      </c>
      <c r="D19" s="9">
        <f>'[1]Calculated Data'!U402</f>
        <v>1092356.3381283511</v>
      </c>
      <c r="G19" s="3">
        <v>0.85</v>
      </c>
      <c r="H19" s="3">
        <f aca="true" t="shared" si="4" ref="H19:H36">D19*G19</f>
        <v>928502.8874090984</v>
      </c>
      <c r="I19" s="3">
        <v>0.15</v>
      </c>
      <c r="J19" s="3">
        <f aca="true" t="shared" si="5" ref="J19:J36">D19*I19</f>
        <v>163853.45071925267</v>
      </c>
      <c r="K19" s="3"/>
      <c r="L19" s="3">
        <f aca="true" t="shared" si="6" ref="L19:L36">D19*K19</f>
        <v>0</v>
      </c>
      <c r="M19" s="13">
        <v>0</v>
      </c>
      <c r="N19" s="3">
        <f t="shared" si="0"/>
        <v>928502.8874090984</v>
      </c>
    </row>
    <row r="20" spans="1:14" ht="12.75">
      <c r="A20" s="33" t="s">
        <v>359</v>
      </c>
      <c r="B20" s="16" t="s">
        <v>328</v>
      </c>
      <c r="C20" s="13">
        <v>0</v>
      </c>
      <c r="D20" s="9">
        <f>'[1]Calculated Data'!U403</f>
        <v>7171978.54765826</v>
      </c>
      <c r="G20" s="3">
        <v>0.85</v>
      </c>
      <c r="H20" s="3">
        <f t="shared" si="4"/>
        <v>6096181.765509521</v>
      </c>
      <c r="I20" s="3">
        <v>0.1219</v>
      </c>
      <c r="J20" s="3">
        <f t="shared" si="5"/>
        <v>874264.1849595419</v>
      </c>
      <c r="K20" s="3">
        <v>0.0281</v>
      </c>
      <c r="L20" s="3">
        <f t="shared" si="6"/>
        <v>201532.5971891971</v>
      </c>
      <c r="M20" s="13">
        <v>0</v>
      </c>
      <c r="N20" s="3">
        <f t="shared" si="0"/>
        <v>6297714.362698718</v>
      </c>
    </row>
    <row r="21" spans="1:14" ht="12.75">
      <c r="A21" s="33" t="s">
        <v>359</v>
      </c>
      <c r="B21" s="16" t="s">
        <v>72</v>
      </c>
      <c r="C21" s="13">
        <v>0</v>
      </c>
      <c r="D21" s="9">
        <f>'[1]Calculated Data'!U404</f>
        <v>901210.4215407993</v>
      </c>
      <c r="G21" s="3">
        <v>0.85</v>
      </c>
      <c r="H21" s="3">
        <f t="shared" si="4"/>
        <v>766028.8583096794</v>
      </c>
      <c r="I21" s="3">
        <v>0.11</v>
      </c>
      <c r="J21" s="3">
        <f t="shared" si="5"/>
        <v>99133.14636948792</v>
      </c>
      <c r="K21" s="3">
        <v>0.04</v>
      </c>
      <c r="L21" s="3">
        <f t="shared" si="6"/>
        <v>36048.41686163197</v>
      </c>
      <c r="M21" s="13">
        <v>0</v>
      </c>
      <c r="N21" s="3">
        <f t="shared" si="0"/>
        <v>802077.2751713115</v>
      </c>
    </row>
    <row r="22" spans="1:14" ht="12.75">
      <c r="A22" s="33" t="s">
        <v>359</v>
      </c>
      <c r="B22" s="16" t="s">
        <v>373</v>
      </c>
      <c r="C22" s="13">
        <v>0</v>
      </c>
      <c r="D22" s="9">
        <f>'[1]Calculated Data'!U405</f>
        <v>783673.6174468648</v>
      </c>
      <c r="G22" s="3">
        <v>0.85</v>
      </c>
      <c r="H22" s="3">
        <f t="shared" si="4"/>
        <v>666122.5748298351</v>
      </c>
      <c r="I22" s="3">
        <v>0.08</v>
      </c>
      <c r="J22" s="3">
        <f t="shared" si="5"/>
        <v>62693.88939574919</v>
      </c>
      <c r="K22" s="3">
        <v>0.07</v>
      </c>
      <c r="L22" s="3">
        <f t="shared" si="6"/>
        <v>54857.15322128055</v>
      </c>
      <c r="M22" s="13">
        <v>0</v>
      </c>
      <c r="N22" s="3">
        <f t="shared" si="0"/>
        <v>720979.7280511156</v>
      </c>
    </row>
    <row r="23" spans="1:14" ht="12.75">
      <c r="A23" s="33" t="s">
        <v>359</v>
      </c>
      <c r="B23" s="16" t="s">
        <v>155</v>
      </c>
      <c r="C23" s="13">
        <v>0</v>
      </c>
      <c r="D23" s="9">
        <f>'[1]Calculated Data'!U406</f>
        <v>1607849.2221070137</v>
      </c>
      <c r="G23" s="3">
        <v>0.85</v>
      </c>
      <c r="H23" s="3">
        <f t="shared" si="4"/>
        <v>1366671.8387909615</v>
      </c>
      <c r="I23" s="3">
        <v>0.08</v>
      </c>
      <c r="J23" s="3">
        <f t="shared" si="5"/>
        <v>128627.9377685611</v>
      </c>
      <c r="K23" s="3">
        <v>0.07</v>
      </c>
      <c r="L23" s="3">
        <f t="shared" si="6"/>
        <v>112549.44554749096</v>
      </c>
      <c r="M23" s="13">
        <v>0</v>
      </c>
      <c r="N23" s="3">
        <f t="shared" si="0"/>
        <v>1479221.2843384524</v>
      </c>
    </row>
    <row r="24" spans="1:14" ht="12.75">
      <c r="A24" s="33" t="s">
        <v>359</v>
      </c>
      <c r="B24" s="16" t="s">
        <v>374</v>
      </c>
      <c r="C24" s="13">
        <v>0</v>
      </c>
      <c r="D24" s="9">
        <f>'[1]Calculated Data'!U407</f>
        <v>1041797.9624215644</v>
      </c>
      <c r="G24" s="3">
        <v>0.85</v>
      </c>
      <c r="H24" s="3">
        <f t="shared" si="4"/>
        <v>885528.2680583297</v>
      </c>
      <c r="I24" s="3">
        <v>0.08</v>
      </c>
      <c r="J24" s="3">
        <f t="shared" si="5"/>
        <v>83343.83699372516</v>
      </c>
      <c r="K24" s="3">
        <v>0.07</v>
      </c>
      <c r="L24" s="3">
        <f t="shared" si="6"/>
        <v>72925.85736950951</v>
      </c>
      <c r="M24" s="13">
        <v>0</v>
      </c>
      <c r="N24" s="3">
        <f t="shared" si="0"/>
        <v>958454.1254278392</v>
      </c>
    </row>
    <row r="25" spans="1:14" ht="12.75">
      <c r="A25" s="33" t="s">
        <v>359</v>
      </c>
      <c r="B25" s="16" t="s">
        <v>160</v>
      </c>
      <c r="C25" s="13">
        <v>0</v>
      </c>
      <c r="D25" s="9">
        <f>'[1]Calculated Data'!U408</f>
        <v>1052874.8682631373</v>
      </c>
      <c r="G25" s="3">
        <v>0.85</v>
      </c>
      <c r="H25" s="3">
        <f t="shared" si="4"/>
        <v>894943.6380236667</v>
      </c>
      <c r="I25" s="3">
        <v>0.08</v>
      </c>
      <c r="J25" s="3">
        <f t="shared" si="5"/>
        <v>84229.98946105098</v>
      </c>
      <c r="K25" s="3">
        <v>0.07</v>
      </c>
      <c r="L25" s="3">
        <f t="shared" si="6"/>
        <v>73701.24077841961</v>
      </c>
      <c r="M25" s="13">
        <v>0</v>
      </c>
      <c r="N25" s="3">
        <f t="shared" si="0"/>
        <v>968644.8788020863</v>
      </c>
    </row>
    <row r="26" spans="1:14" ht="12.75">
      <c r="A26" s="33" t="s">
        <v>359</v>
      </c>
      <c r="B26" s="16" t="s">
        <v>375</v>
      </c>
      <c r="C26" s="13">
        <v>0</v>
      </c>
      <c r="D26" s="9">
        <f>'[1]Calculated Data'!U409</f>
        <v>151387.10892019028</v>
      </c>
      <c r="G26" s="3">
        <v>0.85</v>
      </c>
      <c r="H26" s="3">
        <f t="shared" si="4"/>
        <v>128679.04258216174</v>
      </c>
      <c r="J26" s="3">
        <f t="shared" si="5"/>
        <v>0</v>
      </c>
      <c r="K26" s="3">
        <v>0.15</v>
      </c>
      <c r="L26" s="3">
        <f t="shared" si="6"/>
        <v>22708.06633802854</v>
      </c>
      <c r="M26" s="13">
        <v>0</v>
      </c>
      <c r="N26" s="3">
        <f t="shared" si="0"/>
        <v>151387.10892019028</v>
      </c>
    </row>
    <row r="27" spans="1:14" ht="12.75">
      <c r="A27" s="33" t="s">
        <v>359</v>
      </c>
      <c r="B27" s="16" t="s">
        <v>376</v>
      </c>
      <c r="C27" s="13">
        <v>0</v>
      </c>
      <c r="D27" s="9">
        <f>'[1]Calculated Data'!U410</f>
        <v>845341.6240994697</v>
      </c>
      <c r="G27" s="3">
        <v>0.85</v>
      </c>
      <c r="H27" s="3">
        <f t="shared" si="4"/>
        <v>718540.3804845492</v>
      </c>
      <c r="I27" s="3">
        <v>0.08</v>
      </c>
      <c r="J27" s="3">
        <f t="shared" si="5"/>
        <v>67627.32992795759</v>
      </c>
      <c r="K27" s="3">
        <v>0.07</v>
      </c>
      <c r="L27" s="3">
        <f t="shared" si="6"/>
        <v>59173.913686962886</v>
      </c>
      <c r="M27" s="13">
        <v>0</v>
      </c>
      <c r="N27" s="3">
        <f t="shared" si="0"/>
        <v>777714.2941715121</v>
      </c>
    </row>
    <row r="28" spans="1:14" ht="12.75">
      <c r="A28" s="33" t="s">
        <v>359</v>
      </c>
      <c r="B28" s="16" t="s">
        <v>264</v>
      </c>
      <c r="C28" s="13">
        <v>0</v>
      </c>
      <c r="D28" s="9">
        <f>'[1]Calculated Data'!U411</f>
        <v>1746863.713649564</v>
      </c>
      <c r="G28" s="3">
        <v>0.85</v>
      </c>
      <c r="H28" s="3">
        <f t="shared" si="4"/>
        <v>1484834.1566021293</v>
      </c>
      <c r="I28" s="3">
        <v>0.15</v>
      </c>
      <c r="J28" s="3">
        <f t="shared" si="5"/>
        <v>262029.5570474346</v>
      </c>
      <c r="K28" s="3"/>
      <c r="L28" s="3">
        <f t="shared" si="6"/>
        <v>0</v>
      </c>
      <c r="M28" s="13">
        <v>0</v>
      </c>
      <c r="N28" s="3">
        <f t="shared" si="0"/>
        <v>1484834.1566021293</v>
      </c>
    </row>
    <row r="29" spans="1:14" ht="12.75">
      <c r="A29" s="33" t="s">
        <v>359</v>
      </c>
      <c r="B29" s="16" t="s">
        <v>377</v>
      </c>
      <c r="C29" s="13">
        <v>0</v>
      </c>
      <c r="D29" s="9">
        <f>'[1]Calculated Data'!U412</f>
        <v>1884277.6431702843</v>
      </c>
      <c r="G29" s="3">
        <v>0.85</v>
      </c>
      <c r="H29" s="3">
        <f t="shared" si="4"/>
        <v>1601635.9966947415</v>
      </c>
      <c r="I29" s="3">
        <v>0.15</v>
      </c>
      <c r="J29" s="3">
        <f t="shared" si="5"/>
        <v>282641.6464755426</v>
      </c>
      <c r="K29" s="3"/>
      <c r="L29" s="3">
        <f t="shared" si="6"/>
        <v>0</v>
      </c>
      <c r="M29" s="13">
        <v>0</v>
      </c>
      <c r="N29" s="3">
        <f t="shared" si="0"/>
        <v>1601635.9966947415</v>
      </c>
    </row>
    <row r="30" spans="1:14" ht="12.75">
      <c r="A30" s="33" t="s">
        <v>359</v>
      </c>
      <c r="B30" s="16" t="s">
        <v>378</v>
      </c>
      <c r="C30" s="13">
        <v>0</v>
      </c>
      <c r="D30" s="9">
        <f>'[1]Calculated Data'!U413</f>
        <v>124090.2560369728</v>
      </c>
      <c r="G30" s="3">
        <v>0.85</v>
      </c>
      <c r="H30" s="3">
        <f t="shared" si="4"/>
        <v>105476.71763142687</v>
      </c>
      <c r="J30" s="3">
        <f t="shared" si="5"/>
        <v>0</v>
      </c>
      <c r="K30" s="3">
        <v>0.15</v>
      </c>
      <c r="L30" s="3">
        <f t="shared" si="6"/>
        <v>18613.538405545918</v>
      </c>
      <c r="M30" s="13">
        <v>0</v>
      </c>
      <c r="N30" s="3">
        <f t="shared" si="0"/>
        <v>124090.25603697279</v>
      </c>
    </row>
    <row r="31" spans="1:14" ht="12.75">
      <c r="A31" s="33" t="s">
        <v>359</v>
      </c>
      <c r="B31" s="16" t="s">
        <v>379</v>
      </c>
      <c r="C31" s="13">
        <v>0</v>
      </c>
      <c r="D31" s="9">
        <f>'[1]Calculated Data'!U414</f>
        <v>3325328.627452528</v>
      </c>
      <c r="G31" s="3">
        <v>0.85</v>
      </c>
      <c r="H31" s="3">
        <f t="shared" si="4"/>
        <v>2826529.333334649</v>
      </c>
      <c r="I31" s="3">
        <v>0.08</v>
      </c>
      <c r="J31" s="3">
        <f t="shared" si="5"/>
        <v>266026.29019620223</v>
      </c>
      <c r="K31" s="3">
        <v>0.07</v>
      </c>
      <c r="L31" s="3">
        <f t="shared" si="6"/>
        <v>232773.00392167698</v>
      </c>
      <c r="M31" s="13">
        <v>0</v>
      </c>
      <c r="N31" s="3">
        <f t="shared" si="0"/>
        <v>3059302.337256326</v>
      </c>
    </row>
    <row r="32" spans="1:14" ht="12.75">
      <c r="A32" s="33" t="s">
        <v>359</v>
      </c>
      <c r="B32" s="16" t="s">
        <v>380</v>
      </c>
      <c r="C32" s="13">
        <v>0</v>
      </c>
      <c r="D32" s="9">
        <f>'[1]Calculated Data'!U415</f>
        <v>198227.8026056702</v>
      </c>
      <c r="G32" s="3">
        <v>0.85</v>
      </c>
      <c r="H32" s="3">
        <f t="shared" si="4"/>
        <v>168493.63221481966</v>
      </c>
      <c r="I32" s="3">
        <v>0.15</v>
      </c>
      <c r="J32" s="3">
        <f t="shared" si="5"/>
        <v>29734.17039085053</v>
      </c>
      <c r="K32" s="3"/>
      <c r="L32" s="3">
        <f t="shared" si="6"/>
        <v>0</v>
      </c>
      <c r="M32" s="13">
        <v>0</v>
      </c>
      <c r="N32" s="3">
        <f t="shared" si="0"/>
        <v>168493.63221481966</v>
      </c>
    </row>
    <row r="33" spans="1:14" ht="12.75">
      <c r="A33" s="33" t="s">
        <v>359</v>
      </c>
      <c r="B33" s="16" t="s">
        <v>381</v>
      </c>
      <c r="C33" s="13">
        <v>0</v>
      </c>
      <c r="D33" s="9">
        <f>'[1]Calculated Data'!U416</f>
        <v>214864.40481809218</v>
      </c>
      <c r="G33" s="3">
        <v>0.85</v>
      </c>
      <c r="H33" s="3">
        <f t="shared" si="4"/>
        <v>182634.74409537835</v>
      </c>
      <c r="I33" s="3">
        <v>0.15</v>
      </c>
      <c r="J33" s="3">
        <f t="shared" si="5"/>
        <v>32229.660722713827</v>
      </c>
      <c r="K33" s="3"/>
      <c r="L33" s="3">
        <f t="shared" si="6"/>
        <v>0</v>
      </c>
      <c r="M33" s="13">
        <v>0</v>
      </c>
      <c r="N33" s="3">
        <f t="shared" si="0"/>
        <v>182634.74409537835</v>
      </c>
    </row>
    <row r="34" spans="1:14" ht="12.75">
      <c r="A34" s="33" t="s">
        <v>359</v>
      </c>
      <c r="B34" s="16" t="s">
        <v>382</v>
      </c>
      <c r="C34" s="13">
        <v>0</v>
      </c>
      <c r="D34" s="9">
        <f>'[1]Calculated Data'!U417</f>
        <v>469142.0334490883</v>
      </c>
      <c r="G34" s="3">
        <v>0.8</v>
      </c>
      <c r="H34" s="3">
        <f t="shared" si="4"/>
        <v>375313.6267592707</v>
      </c>
      <c r="I34" s="3">
        <v>0.2</v>
      </c>
      <c r="J34" s="3">
        <f t="shared" si="5"/>
        <v>93828.40668981767</v>
      </c>
      <c r="K34" s="3"/>
      <c r="L34" s="3">
        <f t="shared" si="6"/>
        <v>0</v>
      </c>
      <c r="M34" s="13">
        <v>0</v>
      </c>
      <c r="N34" s="3">
        <f t="shared" si="0"/>
        <v>375313.6267592707</v>
      </c>
    </row>
    <row r="35" spans="1:14" ht="12.75">
      <c r="A35" s="33" t="s">
        <v>359</v>
      </c>
      <c r="B35" s="16" t="s">
        <v>238</v>
      </c>
      <c r="C35" s="13">
        <v>0</v>
      </c>
      <c r="D35" s="9">
        <f>'[1]Calculated Data'!U418</f>
        <v>264074.06613692624</v>
      </c>
      <c r="G35" s="3">
        <v>0.85</v>
      </c>
      <c r="H35" s="3">
        <f t="shared" si="4"/>
        <v>224462.9562163873</v>
      </c>
      <c r="J35" s="3">
        <f t="shared" si="5"/>
        <v>0</v>
      </c>
      <c r="K35" s="3">
        <v>0.15</v>
      </c>
      <c r="L35" s="3">
        <f t="shared" si="6"/>
        <v>39611.10992053893</v>
      </c>
      <c r="M35" s="13">
        <v>0</v>
      </c>
      <c r="N35" s="3">
        <f t="shared" si="0"/>
        <v>264074.06613692624</v>
      </c>
    </row>
    <row r="36" spans="1:14" ht="12.75">
      <c r="A36" s="33" t="s">
        <v>359</v>
      </c>
      <c r="B36" s="16" t="s">
        <v>383</v>
      </c>
      <c r="C36" s="13">
        <v>0</v>
      </c>
      <c r="D36" s="9">
        <f>'[1]Calculated Data'!U419</f>
        <v>123213.5758265712</v>
      </c>
      <c r="G36" s="3">
        <v>0.85</v>
      </c>
      <c r="H36" s="3">
        <f t="shared" si="4"/>
        <v>104731.53945258552</v>
      </c>
      <c r="J36" s="3">
        <f t="shared" si="5"/>
        <v>0</v>
      </c>
      <c r="K36" s="3">
        <v>0.15</v>
      </c>
      <c r="L36" s="3">
        <f t="shared" si="6"/>
        <v>18482.03637398568</v>
      </c>
      <c r="M36" s="13">
        <v>0</v>
      </c>
      <c r="N36" s="3">
        <f t="shared" si="0"/>
        <v>123213.5758265712</v>
      </c>
    </row>
    <row r="37" spans="1:14" s="12" customFormat="1" ht="12.75">
      <c r="A37" s="12" t="s">
        <v>359</v>
      </c>
      <c r="B37" s="18" t="s">
        <v>32</v>
      </c>
      <c r="C37" s="12">
        <f>SUM(C3:C36)</f>
        <v>93565</v>
      </c>
      <c r="D37" s="11"/>
      <c r="H37" s="12">
        <f>SUM(H3:H36)</f>
        <v>26764078.283533197</v>
      </c>
      <c r="J37" s="12">
        <f>SUM(J3:J36)</f>
        <v>3439359.252901359</v>
      </c>
      <c r="L37" s="12">
        <f>SUM(L3:L36)</f>
        <v>1317385.8002686459</v>
      </c>
      <c r="M37" s="10">
        <v>0</v>
      </c>
      <c r="N37" s="12">
        <f t="shared" si="0"/>
        <v>28175029.083801843</v>
      </c>
    </row>
  </sheetData>
  <conditionalFormatting sqref="A2 B2:B37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0" sqref="A10:IV463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s="14" customFormat="1" ht="12.75">
      <c r="A3" s="33" t="s">
        <v>384</v>
      </c>
      <c r="B3" s="15" t="s">
        <v>213</v>
      </c>
      <c r="C3" s="13">
        <v>0</v>
      </c>
      <c r="D3" s="9">
        <f>'[1]Calculated Data'!U420</f>
        <v>0</v>
      </c>
      <c r="G3" s="14">
        <v>1</v>
      </c>
      <c r="H3" s="14">
        <f aca="true" t="shared" si="0" ref="H3:H8">D3*G3</f>
        <v>0</v>
      </c>
      <c r="J3" s="14">
        <f aca="true" t="shared" si="1" ref="J3:J8">D3*I3</f>
        <v>0</v>
      </c>
      <c r="L3" s="14">
        <f aca="true" t="shared" si="2" ref="L3:L8">D3*K3</f>
        <v>0</v>
      </c>
      <c r="M3" s="13">
        <v>0</v>
      </c>
      <c r="N3" s="3">
        <f aca="true" t="shared" si="3" ref="N3:N9">C3+H3+L3+M3</f>
        <v>0</v>
      </c>
    </row>
    <row r="4" spans="1:14" ht="12.75">
      <c r="A4" s="33" t="s">
        <v>384</v>
      </c>
      <c r="B4" s="16" t="s">
        <v>217</v>
      </c>
      <c r="C4" s="13">
        <v>0</v>
      </c>
      <c r="D4" s="9">
        <f>'[1]Calculated Data'!U421</f>
        <v>31350.553780283433</v>
      </c>
      <c r="G4" s="3">
        <v>1</v>
      </c>
      <c r="H4" s="3">
        <f t="shared" si="0"/>
        <v>31350.553780283433</v>
      </c>
      <c r="J4" s="3">
        <f t="shared" si="1"/>
        <v>0</v>
      </c>
      <c r="K4" s="3"/>
      <c r="L4" s="3">
        <f t="shared" si="2"/>
        <v>0</v>
      </c>
      <c r="M4" s="13">
        <v>0</v>
      </c>
      <c r="N4" s="3">
        <f t="shared" si="3"/>
        <v>31350.553780283433</v>
      </c>
    </row>
    <row r="5" spans="1:14" s="14" customFormat="1" ht="12.75">
      <c r="A5" s="33" t="s">
        <v>384</v>
      </c>
      <c r="B5" s="15" t="s">
        <v>385</v>
      </c>
      <c r="C5" s="13">
        <v>0</v>
      </c>
      <c r="D5" s="9">
        <f>'[1]Calculated Data'!U422</f>
        <v>176498.60995434815</v>
      </c>
      <c r="G5" s="14">
        <v>0.85</v>
      </c>
      <c r="H5" s="14">
        <f t="shared" si="0"/>
        <v>150023.81846119592</v>
      </c>
      <c r="I5" s="14">
        <v>0</v>
      </c>
      <c r="J5" s="14">
        <f t="shared" si="1"/>
        <v>0</v>
      </c>
      <c r="K5" s="14">
        <v>0.15</v>
      </c>
      <c r="L5" s="14">
        <f t="shared" si="2"/>
        <v>26474.79149315222</v>
      </c>
      <c r="M5" s="13">
        <v>0</v>
      </c>
      <c r="N5" s="14">
        <f t="shared" si="3"/>
        <v>176498.60995434813</v>
      </c>
    </row>
    <row r="6" spans="1:14" s="14" customFormat="1" ht="12.75">
      <c r="A6" s="33" t="s">
        <v>384</v>
      </c>
      <c r="B6" s="15" t="s">
        <v>386</v>
      </c>
      <c r="C6" s="13">
        <v>0</v>
      </c>
      <c r="D6" s="9">
        <f>'[1]Calculated Data'!U423</f>
        <v>95956.46112582851</v>
      </c>
      <c r="G6" s="14">
        <v>1</v>
      </c>
      <c r="H6" s="14">
        <f t="shared" si="0"/>
        <v>95956.46112582851</v>
      </c>
      <c r="J6" s="14">
        <f t="shared" si="1"/>
        <v>0</v>
      </c>
      <c r="L6" s="14">
        <f t="shared" si="2"/>
        <v>0</v>
      </c>
      <c r="M6" s="13">
        <v>0</v>
      </c>
      <c r="N6" s="14">
        <f t="shared" si="3"/>
        <v>95956.46112582851</v>
      </c>
    </row>
    <row r="7" spans="1:14" s="14" customFormat="1" ht="12.75">
      <c r="A7" s="33" t="s">
        <v>384</v>
      </c>
      <c r="B7" s="15" t="s">
        <v>387</v>
      </c>
      <c r="C7" s="13">
        <v>0</v>
      </c>
      <c r="D7" s="9">
        <f>'[1]Calculated Data'!U424</f>
        <v>37619.854327268455</v>
      </c>
      <c r="G7" s="14">
        <v>1</v>
      </c>
      <c r="H7" s="14">
        <f t="shared" si="0"/>
        <v>37619.854327268455</v>
      </c>
      <c r="J7" s="14">
        <f t="shared" si="1"/>
        <v>0</v>
      </c>
      <c r="L7" s="14">
        <f t="shared" si="2"/>
        <v>0</v>
      </c>
      <c r="M7" s="13">
        <v>0</v>
      </c>
      <c r="N7" s="14">
        <f t="shared" si="3"/>
        <v>37619.854327268455</v>
      </c>
    </row>
    <row r="8" spans="1:14" s="14" customFormat="1" ht="12.75">
      <c r="A8" s="33" t="s">
        <v>384</v>
      </c>
      <c r="B8" s="15" t="s">
        <v>388</v>
      </c>
      <c r="C8" s="13">
        <v>0</v>
      </c>
      <c r="D8" s="9">
        <f>'[1]Calculated Data'!U425</f>
        <v>209961.96046715183</v>
      </c>
      <c r="G8" s="14">
        <v>0.85</v>
      </c>
      <c r="H8" s="14">
        <f t="shared" si="0"/>
        <v>178467.66639707904</v>
      </c>
      <c r="J8" s="14">
        <f t="shared" si="1"/>
        <v>0</v>
      </c>
      <c r="K8" s="14">
        <v>0.15</v>
      </c>
      <c r="L8" s="14">
        <f t="shared" si="2"/>
        <v>31494.294070072774</v>
      </c>
      <c r="M8" s="13">
        <v>0</v>
      </c>
      <c r="N8" s="14">
        <f t="shared" si="3"/>
        <v>209961.9604671518</v>
      </c>
    </row>
    <row r="9" spans="1:14" s="12" customFormat="1" ht="12.75">
      <c r="A9" s="12" t="s">
        <v>384</v>
      </c>
      <c r="B9" s="18" t="s">
        <v>32</v>
      </c>
      <c r="C9" s="10">
        <v>0</v>
      </c>
      <c r="D9" s="11"/>
      <c r="H9" s="12">
        <f>SUM(H3:H8)</f>
        <v>493418.35409165535</v>
      </c>
      <c r="J9" s="12">
        <f>SUM(J3:J8)</f>
        <v>0</v>
      </c>
      <c r="L9" s="12">
        <f>SUM(L3:L8)</f>
        <v>57969.085563224995</v>
      </c>
      <c r="M9" s="10">
        <v>0</v>
      </c>
      <c r="N9" s="12">
        <f t="shared" si="3"/>
        <v>551387.4396548803</v>
      </c>
    </row>
  </sheetData>
  <conditionalFormatting sqref="A2 B2:B9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8" sqref="A18:IV432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389</v>
      </c>
      <c r="B3" s="16" t="s">
        <v>390</v>
      </c>
      <c r="C3" s="13">
        <v>0</v>
      </c>
      <c r="D3" s="9">
        <f>'[1]Calculated Data'!U426</f>
        <v>9802.56206498761</v>
      </c>
      <c r="G3" s="3">
        <v>1</v>
      </c>
      <c r="H3" s="3">
        <f>D3*G3</f>
        <v>9802.56206498761</v>
      </c>
      <c r="J3" s="3">
        <f>D3*I3</f>
        <v>0</v>
      </c>
      <c r="K3" s="3"/>
      <c r="L3" s="3">
        <f>D3*K3</f>
        <v>0</v>
      </c>
      <c r="M3" s="13">
        <v>0</v>
      </c>
      <c r="N3" s="3">
        <f>C3+H3+L3+M3</f>
        <v>9802.56206498761</v>
      </c>
    </row>
    <row r="4" spans="1:14" ht="12.75">
      <c r="A4" s="33" t="s">
        <v>389</v>
      </c>
      <c r="B4" s="16" t="s">
        <v>225</v>
      </c>
      <c r="C4" s="13">
        <v>0</v>
      </c>
      <c r="D4" s="9">
        <f>'[1]Calculated Data'!U427</f>
        <v>226089.50430407163</v>
      </c>
      <c r="G4" s="3">
        <v>0.85</v>
      </c>
      <c r="H4" s="3">
        <f>D4*G4</f>
        <v>192176.07865846087</v>
      </c>
      <c r="J4" s="3">
        <f>D4*I4</f>
        <v>0</v>
      </c>
      <c r="K4" s="3">
        <v>0.15</v>
      </c>
      <c r="L4" s="3">
        <f>D4*K4</f>
        <v>33913.42564561074</v>
      </c>
      <c r="M4" s="13">
        <v>0</v>
      </c>
      <c r="N4" s="3">
        <f>C4+H4+L4+M4</f>
        <v>226089.5043040716</v>
      </c>
    </row>
    <row r="5" spans="1:14" ht="12.75">
      <c r="A5" s="33" t="s">
        <v>389</v>
      </c>
      <c r="B5" s="16" t="s">
        <v>139</v>
      </c>
      <c r="C5" s="13">
        <v>0</v>
      </c>
      <c r="D5" s="9">
        <f>'[1]Calculated Data'!U428</f>
        <v>31371.290604518526</v>
      </c>
      <c r="G5" s="3">
        <v>1</v>
      </c>
      <c r="H5" s="3">
        <f>D5*G5</f>
        <v>31371.290604518526</v>
      </c>
      <c r="J5" s="3">
        <f>D5*I5</f>
        <v>0</v>
      </c>
      <c r="K5" s="3"/>
      <c r="L5" s="3">
        <f>D5*K5</f>
        <v>0</v>
      </c>
      <c r="M5" s="13">
        <v>0</v>
      </c>
      <c r="N5" s="3">
        <f>C5+H5+L5+M5</f>
        <v>31371.290604518526</v>
      </c>
    </row>
    <row r="6" spans="1:14" ht="12.75">
      <c r="A6" s="33" t="s">
        <v>389</v>
      </c>
      <c r="B6" s="16" t="s">
        <v>391</v>
      </c>
      <c r="C6" s="13">
        <v>0</v>
      </c>
      <c r="D6" s="9">
        <f>'[1]Calculated Data'!U429</f>
        <v>1047105.152997219</v>
      </c>
      <c r="G6" s="3">
        <v>0.85</v>
      </c>
      <c r="H6" s="3">
        <f>D6*G6</f>
        <v>890039.3800476361</v>
      </c>
      <c r="I6" s="3">
        <v>0.08</v>
      </c>
      <c r="J6" s="3">
        <f>D6*I6</f>
        <v>83768.41223977752</v>
      </c>
      <c r="K6" s="3">
        <v>0.07</v>
      </c>
      <c r="L6" s="3">
        <f>D6*K6</f>
        <v>73297.36070980533</v>
      </c>
      <c r="M6" s="13">
        <v>0</v>
      </c>
      <c r="N6" s="3">
        <f>C6+H6+L6+M6</f>
        <v>963336.7407574414</v>
      </c>
    </row>
    <row r="7" spans="1:14" s="14" customFormat="1" ht="12.75">
      <c r="A7" s="33" t="s">
        <v>389</v>
      </c>
      <c r="B7" s="15" t="s">
        <v>392</v>
      </c>
      <c r="C7" s="13">
        <v>34170.7</v>
      </c>
      <c r="D7" s="9" t="str">
        <f>'[1]Calculated Data'!U430</f>
        <v> </v>
      </c>
      <c r="E7" s="14">
        <v>1</v>
      </c>
      <c r="F7" s="14">
        <f>C7</f>
        <v>34170.7</v>
      </c>
      <c r="M7" s="13">
        <v>0</v>
      </c>
      <c r="N7" s="14">
        <f>C7+H7+L7+M7</f>
        <v>34170.7</v>
      </c>
    </row>
    <row r="8" spans="1:14" ht="12.75">
      <c r="A8" s="33" t="s">
        <v>389</v>
      </c>
      <c r="B8" s="16" t="s">
        <v>393</v>
      </c>
      <c r="C8" s="13">
        <v>0</v>
      </c>
      <c r="D8" s="9">
        <f>'[1]Calculated Data'!U431</f>
        <v>138294.83837131027</v>
      </c>
      <c r="G8" s="3">
        <v>0.8</v>
      </c>
      <c r="H8" s="3">
        <f aca="true" t="shared" si="0" ref="H8:H16">D8*G8</f>
        <v>110635.87069704822</v>
      </c>
      <c r="J8" s="3">
        <f aca="true" t="shared" si="1" ref="J8:J16">D8*I8</f>
        <v>0</v>
      </c>
      <c r="K8" s="3">
        <v>0.2</v>
      </c>
      <c r="L8" s="3">
        <f aca="true" t="shared" si="2" ref="L8:L16">D8*K8</f>
        <v>27658.967674262054</v>
      </c>
      <c r="M8" s="13">
        <v>0</v>
      </c>
      <c r="N8" s="3">
        <f aca="true" t="shared" si="3" ref="N8:N17">C8+H8+L8+M8</f>
        <v>138294.83837131027</v>
      </c>
    </row>
    <row r="9" spans="1:14" ht="12.75">
      <c r="A9" s="33" t="s">
        <v>389</v>
      </c>
      <c r="B9" s="16" t="s">
        <v>98</v>
      </c>
      <c r="C9" s="13">
        <v>0</v>
      </c>
      <c r="D9" s="9">
        <f>'[1]Calculated Data'!U432</f>
        <v>329119.7807556763</v>
      </c>
      <c r="G9" s="3">
        <v>0.85</v>
      </c>
      <c r="H9" s="3">
        <f t="shared" si="0"/>
        <v>279751.8136423248</v>
      </c>
      <c r="I9" s="3">
        <v>0.15</v>
      </c>
      <c r="J9" s="3">
        <f t="shared" si="1"/>
        <v>49367.96711335144</v>
      </c>
      <c r="K9" s="3"/>
      <c r="L9" s="3">
        <f t="shared" si="2"/>
        <v>0</v>
      </c>
      <c r="M9" s="13">
        <v>0</v>
      </c>
      <c r="N9" s="3">
        <f t="shared" si="3"/>
        <v>279751.8136423248</v>
      </c>
    </row>
    <row r="10" spans="1:14" ht="12.75">
      <c r="A10" s="33" t="s">
        <v>389</v>
      </c>
      <c r="B10" s="16" t="s">
        <v>394</v>
      </c>
      <c r="C10" s="13">
        <v>0</v>
      </c>
      <c r="D10" s="9">
        <f>'[1]Calculated Data'!U433</f>
        <v>246675.4485995454</v>
      </c>
      <c r="G10" s="3">
        <v>0.8</v>
      </c>
      <c r="H10" s="3">
        <f t="shared" si="0"/>
        <v>197340.35887963633</v>
      </c>
      <c r="J10" s="3">
        <f t="shared" si="1"/>
        <v>0</v>
      </c>
      <c r="K10" s="3">
        <v>0.2</v>
      </c>
      <c r="L10" s="3">
        <f t="shared" si="2"/>
        <v>49335.08971990908</v>
      </c>
      <c r="M10" s="13">
        <v>0</v>
      </c>
      <c r="N10" s="3">
        <f t="shared" si="3"/>
        <v>246675.4485995454</v>
      </c>
    </row>
    <row r="11" spans="1:14" ht="12.75">
      <c r="A11" s="33" t="s">
        <v>389</v>
      </c>
      <c r="B11" s="16" t="s">
        <v>328</v>
      </c>
      <c r="C11" s="13">
        <v>0</v>
      </c>
      <c r="D11" s="9">
        <f>'[1]Calculated Data'!U434</f>
        <v>61291.90295342172</v>
      </c>
      <c r="G11" s="3">
        <v>1</v>
      </c>
      <c r="H11" s="3">
        <f t="shared" si="0"/>
        <v>61291.90295342172</v>
      </c>
      <c r="J11" s="3">
        <f t="shared" si="1"/>
        <v>0</v>
      </c>
      <c r="K11" s="3"/>
      <c r="L11" s="3">
        <f t="shared" si="2"/>
        <v>0</v>
      </c>
      <c r="M11" s="13">
        <v>0</v>
      </c>
      <c r="N11" s="3">
        <f t="shared" si="3"/>
        <v>61291.90295342172</v>
      </c>
    </row>
    <row r="12" spans="1:14" ht="12.75">
      <c r="A12" s="33" t="s">
        <v>389</v>
      </c>
      <c r="B12" s="16" t="s">
        <v>260</v>
      </c>
      <c r="C12" s="13">
        <v>0</v>
      </c>
      <c r="D12" s="9">
        <f>'[1]Calculated Data'!U435</f>
        <v>437901.2659999814</v>
      </c>
      <c r="G12" s="3">
        <v>0.85</v>
      </c>
      <c r="H12" s="3">
        <f t="shared" si="0"/>
        <v>372216.0760999842</v>
      </c>
      <c r="I12" s="3">
        <v>0.15</v>
      </c>
      <c r="J12" s="3">
        <f t="shared" si="1"/>
        <v>65685.1898999972</v>
      </c>
      <c r="K12" s="3"/>
      <c r="L12" s="3">
        <f t="shared" si="2"/>
        <v>0</v>
      </c>
      <c r="M12" s="13">
        <v>0</v>
      </c>
      <c r="N12" s="3">
        <f t="shared" si="3"/>
        <v>372216.0760999842</v>
      </c>
    </row>
    <row r="13" spans="1:14" ht="12.75">
      <c r="A13" s="33" t="s">
        <v>389</v>
      </c>
      <c r="B13" s="16" t="s">
        <v>155</v>
      </c>
      <c r="C13" s="13">
        <v>0</v>
      </c>
      <c r="D13" s="9">
        <f>'[1]Calculated Data'!U436</f>
        <v>543417.9420296774</v>
      </c>
      <c r="G13" s="3">
        <v>0.85</v>
      </c>
      <c r="H13" s="3">
        <f t="shared" si="0"/>
        <v>461905.25072522584</v>
      </c>
      <c r="I13" s="3">
        <v>0.15</v>
      </c>
      <c r="J13" s="3">
        <f t="shared" si="1"/>
        <v>81512.69130445161</v>
      </c>
      <c r="K13" s="3"/>
      <c r="L13" s="3">
        <f t="shared" si="2"/>
        <v>0</v>
      </c>
      <c r="M13" s="13">
        <v>0</v>
      </c>
      <c r="N13" s="3">
        <f t="shared" si="3"/>
        <v>461905.25072522584</v>
      </c>
    </row>
    <row r="14" spans="1:14" ht="12.75">
      <c r="A14" s="33" t="s">
        <v>389</v>
      </c>
      <c r="B14" s="16" t="s">
        <v>395</v>
      </c>
      <c r="C14" s="13">
        <v>0</v>
      </c>
      <c r="D14" s="9">
        <f>'[1]Calculated Data'!U437</f>
        <v>2267029.319768498</v>
      </c>
      <c r="G14" s="3">
        <v>0.85</v>
      </c>
      <c r="H14" s="3">
        <f t="shared" si="0"/>
        <v>1926974.9218032234</v>
      </c>
      <c r="I14" s="3">
        <v>0.15</v>
      </c>
      <c r="J14" s="3">
        <f t="shared" si="1"/>
        <v>340054.3979652747</v>
      </c>
      <c r="K14" s="3"/>
      <c r="L14" s="3">
        <f t="shared" si="2"/>
        <v>0</v>
      </c>
      <c r="M14" s="13">
        <v>0</v>
      </c>
      <c r="N14" s="3">
        <f t="shared" si="3"/>
        <v>1926974.9218032234</v>
      </c>
    </row>
    <row r="15" spans="1:14" ht="12.75">
      <c r="A15" s="33" t="s">
        <v>389</v>
      </c>
      <c r="B15" s="16" t="s">
        <v>396</v>
      </c>
      <c r="C15" s="13">
        <v>0</v>
      </c>
      <c r="D15" s="9">
        <f>'[1]Calculated Data'!U438</f>
        <v>58204.162345793215</v>
      </c>
      <c r="G15" s="3">
        <v>1</v>
      </c>
      <c r="H15" s="3">
        <f t="shared" si="0"/>
        <v>58204.162345793215</v>
      </c>
      <c r="J15" s="3">
        <f t="shared" si="1"/>
        <v>0</v>
      </c>
      <c r="K15" s="3"/>
      <c r="L15" s="3">
        <f t="shared" si="2"/>
        <v>0</v>
      </c>
      <c r="M15" s="13">
        <v>0</v>
      </c>
      <c r="N15" s="3">
        <f t="shared" si="3"/>
        <v>58204.162345793215</v>
      </c>
    </row>
    <row r="16" spans="1:14" ht="12.75">
      <c r="A16" s="33" t="s">
        <v>389</v>
      </c>
      <c r="B16" s="16" t="s">
        <v>397</v>
      </c>
      <c r="C16" s="13">
        <v>0</v>
      </c>
      <c r="D16" s="9">
        <f>'[1]Calculated Data'!U439</f>
        <v>651483.736246705</v>
      </c>
      <c r="G16" s="3">
        <v>0.85</v>
      </c>
      <c r="H16" s="3">
        <f t="shared" si="0"/>
        <v>553761.1758096992</v>
      </c>
      <c r="I16" s="3">
        <v>0.08</v>
      </c>
      <c r="J16" s="3">
        <f t="shared" si="1"/>
        <v>52118.6988997364</v>
      </c>
      <c r="K16" s="3">
        <v>0.07</v>
      </c>
      <c r="L16" s="3">
        <f t="shared" si="2"/>
        <v>45603.86153726936</v>
      </c>
      <c r="M16" s="13">
        <v>0</v>
      </c>
      <c r="N16" s="3">
        <f t="shared" si="3"/>
        <v>599365.0373469685</v>
      </c>
    </row>
    <row r="17" spans="1:14" s="12" customFormat="1" ht="12.75">
      <c r="A17" s="12" t="s">
        <v>389</v>
      </c>
      <c r="B17" s="18" t="s">
        <v>32</v>
      </c>
      <c r="C17" s="12">
        <f>SUM(C3:C16)</f>
        <v>34170.7</v>
      </c>
      <c r="D17" s="11"/>
      <c r="H17" s="12">
        <f>SUM(H3:H16)</f>
        <v>5145470.84433196</v>
      </c>
      <c r="J17" s="12">
        <f>SUM(J3:J16)</f>
        <v>672507.3574225889</v>
      </c>
      <c r="L17" s="12">
        <f>SUM(L3:L16)</f>
        <v>229808.70528685657</v>
      </c>
      <c r="M17" s="10">
        <v>0</v>
      </c>
      <c r="N17" s="12">
        <f t="shared" si="3"/>
        <v>5409450.249618817</v>
      </c>
    </row>
  </sheetData>
  <conditionalFormatting sqref="A2 B2:B17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A7" sqref="A7:IV441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s="14" customFormat="1" ht="12.75">
      <c r="A3" s="33" t="s">
        <v>398</v>
      </c>
      <c r="B3" s="15" t="s">
        <v>399</v>
      </c>
      <c r="C3" s="13">
        <v>103107</v>
      </c>
      <c r="D3" s="9" t="str">
        <f>'[1]Calculated Data'!U440</f>
        <v> </v>
      </c>
      <c r="E3" s="14">
        <v>1</v>
      </c>
      <c r="F3" s="14">
        <v>103107</v>
      </c>
      <c r="M3" s="13">
        <v>0</v>
      </c>
      <c r="N3" s="14">
        <f>C3+H3+L3+M3</f>
        <v>103107</v>
      </c>
    </row>
    <row r="4" spans="1:14" s="14" customFormat="1" ht="12.75">
      <c r="A4" s="33" t="s">
        <v>398</v>
      </c>
      <c r="B4" s="15" t="s">
        <v>400</v>
      </c>
      <c r="C4" s="13">
        <v>0</v>
      </c>
      <c r="D4" s="9">
        <f>'[1]Calculated Data'!U441</f>
        <v>344632.0795219242</v>
      </c>
      <c r="E4" s="14" t="s">
        <v>14</v>
      </c>
      <c r="G4" s="14">
        <v>0.85</v>
      </c>
      <c r="H4" s="14">
        <f>D4*G4</f>
        <v>292937.26759363554</v>
      </c>
      <c r="J4" s="14">
        <f>D4*I4</f>
        <v>0</v>
      </c>
      <c r="L4" s="14">
        <f>D4*K4</f>
        <v>0</v>
      </c>
      <c r="M4" s="13">
        <v>0</v>
      </c>
      <c r="N4" s="14">
        <f>C4+H4+L4+M4</f>
        <v>292937.26759363554</v>
      </c>
    </row>
    <row r="5" spans="1:14" s="14" customFormat="1" ht="12.75">
      <c r="A5" s="33" t="s">
        <v>398</v>
      </c>
      <c r="B5" s="15" t="s">
        <v>401</v>
      </c>
      <c r="C5" s="13">
        <v>233051</v>
      </c>
      <c r="D5" s="9" t="str">
        <f>'[1]Calculated Data'!U442</f>
        <v> </v>
      </c>
      <c r="E5" s="14">
        <v>1</v>
      </c>
      <c r="F5" s="14">
        <v>233051</v>
      </c>
      <c r="G5" s="14" t="s">
        <v>14</v>
      </c>
      <c r="M5" s="13">
        <v>0</v>
      </c>
      <c r="N5" s="14">
        <f>C5+H5+L5+M5</f>
        <v>233051</v>
      </c>
    </row>
    <row r="6" spans="1:14" s="12" customFormat="1" ht="12.75">
      <c r="A6" s="12" t="s">
        <v>398</v>
      </c>
      <c r="B6" s="19" t="s">
        <v>32</v>
      </c>
      <c r="C6" s="12">
        <f>SUM(C3:C5)</f>
        <v>336158</v>
      </c>
      <c r="D6" s="11"/>
      <c r="H6" s="12">
        <f>SUM(H3:H5)</f>
        <v>292937.26759363554</v>
      </c>
      <c r="J6" s="12">
        <f>SUM(J3:J5)</f>
        <v>0</v>
      </c>
      <c r="L6" s="12">
        <f>SUM(L3:L5)</f>
        <v>0</v>
      </c>
      <c r="M6" s="10">
        <v>0</v>
      </c>
      <c r="N6" s="12">
        <f>C6+H6+L6+M6</f>
        <v>629095.2675936355</v>
      </c>
    </row>
  </sheetData>
  <conditionalFormatting sqref="A2 B2:B6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26" sqref="A26:IV323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402</v>
      </c>
      <c r="B3" s="16" t="s">
        <v>403</v>
      </c>
      <c r="C3" s="13">
        <v>0</v>
      </c>
      <c r="D3" s="9">
        <f>'[1]Calculated Data'!U443</f>
        <v>72488.38808983212</v>
      </c>
      <c r="G3" s="3">
        <v>1</v>
      </c>
      <c r="H3" s="3">
        <f aca="true" t="shared" si="0" ref="H3:H24">D3*G3</f>
        <v>72488.38808983212</v>
      </c>
      <c r="J3" s="3">
        <f aca="true" t="shared" si="1" ref="J3:J24">D3*I3</f>
        <v>0</v>
      </c>
      <c r="K3" s="3"/>
      <c r="L3" s="3">
        <f aca="true" t="shared" si="2" ref="L3:L24">D3*K3</f>
        <v>0</v>
      </c>
      <c r="M3" s="13">
        <v>0</v>
      </c>
      <c r="N3" s="3">
        <f aca="true" t="shared" si="3" ref="N3:N25">C3+H3+L3+M3</f>
        <v>72488.38808983212</v>
      </c>
    </row>
    <row r="4" spans="1:14" ht="12.75">
      <c r="A4" s="33" t="s">
        <v>402</v>
      </c>
      <c r="B4" s="16" t="s">
        <v>404</v>
      </c>
      <c r="C4" s="13">
        <v>0</v>
      </c>
      <c r="D4" s="9">
        <f>'[1]Calculated Data'!U444</f>
        <v>7021455.0689103985</v>
      </c>
      <c r="G4" s="3">
        <v>0.85</v>
      </c>
      <c r="H4" s="3">
        <f t="shared" si="0"/>
        <v>5968236.808573838</v>
      </c>
      <c r="I4" s="3">
        <v>0.08</v>
      </c>
      <c r="J4" s="3">
        <f t="shared" si="1"/>
        <v>561716.4055128319</v>
      </c>
      <c r="K4" s="3">
        <v>0.07</v>
      </c>
      <c r="L4" s="3">
        <f t="shared" si="2"/>
        <v>491501.8548237279</v>
      </c>
      <c r="M4" s="13">
        <v>0</v>
      </c>
      <c r="N4" s="3">
        <f t="shared" si="3"/>
        <v>6459738.663397566</v>
      </c>
    </row>
    <row r="5" spans="1:14" ht="12.75">
      <c r="A5" s="33" t="s">
        <v>402</v>
      </c>
      <c r="B5" s="16" t="s">
        <v>405</v>
      </c>
      <c r="C5" s="13">
        <v>0</v>
      </c>
      <c r="D5" s="9">
        <f>'[1]Calculated Data'!U445</f>
        <v>65834.58424254245</v>
      </c>
      <c r="G5" s="3">
        <v>1</v>
      </c>
      <c r="H5" s="3">
        <f t="shared" si="0"/>
        <v>65834.58424254245</v>
      </c>
      <c r="J5" s="3">
        <f t="shared" si="1"/>
        <v>0</v>
      </c>
      <c r="K5" s="3"/>
      <c r="L5" s="3">
        <f t="shared" si="2"/>
        <v>0</v>
      </c>
      <c r="M5" s="13">
        <v>0</v>
      </c>
      <c r="N5" s="3">
        <f t="shared" si="3"/>
        <v>65834.58424254245</v>
      </c>
    </row>
    <row r="6" spans="1:14" ht="12.75">
      <c r="A6" s="33" t="s">
        <v>402</v>
      </c>
      <c r="B6" s="16" t="s">
        <v>406</v>
      </c>
      <c r="C6" s="13">
        <v>0</v>
      </c>
      <c r="D6" s="9">
        <f>'[1]Calculated Data'!U446</f>
        <v>839446.2214417323</v>
      </c>
      <c r="G6" s="3">
        <v>0.85</v>
      </c>
      <c r="H6" s="3">
        <f t="shared" si="0"/>
        <v>713529.2882254724</v>
      </c>
      <c r="I6" s="3">
        <v>0.08</v>
      </c>
      <c r="J6" s="3">
        <f t="shared" si="1"/>
        <v>67155.69771533858</v>
      </c>
      <c r="K6" s="3">
        <v>0.07</v>
      </c>
      <c r="L6" s="3">
        <f t="shared" si="2"/>
        <v>58761.23550092126</v>
      </c>
      <c r="M6" s="13">
        <v>0</v>
      </c>
      <c r="N6" s="3">
        <f t="shared" si="3"/>
        <v>772290.5237263937</v>
      </c>
    </row>
    <row r="7" spans="1:14" ht="12.75">
      <c r="A7" s="33" t="s">
        <v>402</v>
      </c>
      <c r="B7" s="16" t="s">
        <v>407</v>
      </c>
      <c r="C7" s="13">
        <v>0</v>
      </c>
      <c r="D7" s="9">
        <f>'[1]Calculated Data'!U447</f>
        <v>119662.04044447257</v>
      </c>
      <c r="G7" s="3">
        <v>0.85</v>
      </c>
      <c r="H7" s="3">
        <f t="shared" si="0"/>
        <v>101712.73437780168</v>
      </c>
      <c r="J7" s="3">
        <f t="shared" si="1"/>
        <v>0</v>
      </c>
      <c r="K7" s="3">
        <v>0.15</v>
      </c>
      <c r="L7" s="3">
        <f t="shared" si="2"/>
        <v>17949.306066670884</v>
      </c>
      <c r="M7" s="13">
        <v>0</v>
      </c>
      <c r="N7" s="3">
        <f t="shared" si="3"/>
        <v>119662.04044447257</v>
      </c>
    </row>
    <row r="8" spans="1:14" ht="12.75">
      <c r="A8" s="33" t="s">
        <v>402</v>
      </c>
      <c r="B8" s="16" t="s">
        <v>408</v>
      </c>
      <c r="C8" s="13">
        <v>0</v>
      </c>
      <c r="D8" s="9">
        <f>'[1]Calculated Data'!U448</f>
        <v>147169.93256700796</v>
      </c>
      <c r="G8" s="3">
        <v>0.85</v>
      </c>
      <c r="H8" s="3">
        <f t="shared" si="0"/>
        <v>125094.44268195676</v>
      </c>
      <c r="J8" s="3">
        <f t="shared" si="1"/>
        <v>0</v>
      </c>
      <c r="K8" s="3">
        <v>0.15</v>
      </c>
      <c r="L8" s="3">
        <f t="shared" si="2"/>
        <v>22075.489885051193</v>
      </c>
      <c r="M8" s="13">
        <v>0</v>
      </c>
      <c r="N8" s="3">
        <f t="shared" si="3"/>
        <v>147169.93256700796</v>
      </c>
    </row>
    <row r="9" spans="1:14" ht="12.75">
      <c r="A9" s="33" t="s">
        <v>402</v>
      </c>
      <c r="B9" s="16" t="s">
        <v>409</v>
      </c>
      <c r="C9" s="13">
        <v>0</v>
      </c>
      <c r="D9" s="9">
        <f>'[1]Calculated Data'!U449</f>
        <v>1501604.9904671176</v>
      </c>
      <c r="G9" s="3">
        <v>0.85</v>
      </c>
      <c r="H9" s="3">
        <f t="shared" si="0"/>
        <v>1276364.24189705</v>
      </c>
      <c r="I9" s="3">
        <v>0.08</v>
      </c>
      <c r="J9" s="3">
        <f t="shared" si="1"/>
        <v>120128.39923736942</v>
      </c>
      <c r="K9" s="3">
        <v>0.07</v>
      </c>
      <c r="L9" s="3">
        <f t="shared" si="2"/>
        <v>105112.34933269824</v>
      </c>
      <c r="M9" s="13">
        <v>0</v>
      </c>
      <c r="N9" s="3">
        <f t="shared" si="3"/>
        <v>1381476.5912297482</v>
      </c>
    </row>
    <row r="10" spans="1:14" ht="12.75">
      <c r="A10" s="33" t="s">
        <v>402</v>
      </c>
      <c r="B10" s="16" t="s">
        <v>410</v>
      </c>
      <c r="C10" s="13">
        <v>0</v>
      </c>
      <c r="D10" s="9">
        <f>'[1]Calculated Data'!U450</f>
        <v>165406.53806401257</v>
      </c>
      <c r="G10" s="3">
        <v>0.85</v>
      </c>
      <c r="H10" s="3">
        <f t="shared" si="0"/>
        <v>140595.55735441067</v>
      </c>
      <c r="J10" s="3">
        <f t="shared" si="1"/>
        <v>0</v>
      </c>
      <c r="K10" s="3">
        <v>0.15</v>
      </c>
      <c r="L10" s="3">
        <f t="shared" si="2"/>
        <v>24810.980709601885</v>
      </c>
      <c r="M10" s="13">
        <v>0</v>
      </c>
      <c r="N10" s="3">
        <f t="shared" si="3"/>
        <v>165406.53806401257</v>
      </c>
    </row>
    <row r="11" spans="1:14" ht="12.75">
      <c r="A11" s="33" t="s">
        <v>402</v>
      </c>
      <c r="B11" s="16" t="s">
        <v>411</v>
      </c>
      <c r="C11" s="13">
        <v>0</v>
      </c>
      <c r="D11" s="9">
        <f>'[1]Calculated Data'!U451</f>
        <v>768531.6184349814</v>
      </c>
      <c r="G11" s="3">
        <v>0.85</v>
      </c>
      <c r="H11" s="3">
        <f t="shared" si="0"/>
        <v>653251.8756697342</v>
      </c>
      <c r="I11" s="3">
        <v>0.08</v>
      </c>
      <c r="J11" s="3">
        <f t="shared" si="1"/>
        <v>61482.52947479852</v>
      </c>
      <c r="K11" s="3">
        <v>0.07</v>
      </c>
      <c r="L11" s="3">
        <f t="shared" si="2"/>
        <v>53797.21329044871</v>
      </c>
      <c r="M11" s="13">
        <v>0</v>
      </c>
      <c r="N11" s="3">
        <f t="shared" si="3"/>
        <v>707049.0889601829</v>
      </c>
    </row>
    <row r="12" spans="1:14" ht="12.75">
      <c r="A12" s="33" t="s">
        <v>402</v>
      </c>
      <c r="B12" s="16" t="s">
        <v>412</v>
      </c>
      <c r="C12" s="13">
        <v>0</v>
      </c>
      <c r="D12" s="9">
        <f>'[1]Calculated Data'!U452</f>
        <v>11080.360863501464</v>
      </c>
      <c r="G12" s="3">
        <v>1</v>
      </c>
      <c r="H12" s="3">
        <f t="shared" si="0"/>
        <v>11080.360863501464</v>
      </c>
      <c r="J12" s="3">
        <f t="shared" si="1"/>
        <v>0</v>
      </c>
      <c r="K12" s="3"/>
      <c r="L12" s="3">
        <f t="shared" si="2"/>
        <v>0</v>
      </c>
      <c r="M12" s="13">
        <v>0</v>
      </c>
      <c r="N12" s="3">
        <f t="shared" si="3"/>
        <v>11080.360863501464</v>
      </c>
    </row>
    <row r="13" spans="1:14" ht="12.75">
      <c r="A13" s="33" t="s">
        <v>402</v>
      </c>
      <c r="B13" s="16" t="s">
        <v>413</v>
      </c>
      <c r="C13" s="13">
        <v>0</v>
      </c>
      <c r="D13" s="9">
        <f>'[1]Calculated Data'!U453</f>
        <v>577603.1779469148</v>
      </c>
      <c r="G13" s="3">
        <v>0.85</v>
      </c>
      <c r="H13" s="3">
        <f t="shared" si="0"/>
        <v>490962.70125487755</v>
      </c>
      <c r="I13" s="3">
        <v>0.08</v>
      </c>
      <c r="J13" s="3">
        <f t="shared" si="1"/>
        <v>46208.254235753186</v>
      </c>
      <c r="K13" s="3">
        <v>0.07</v>
      </c>
      <c r="L13" s="3">
        <f t="shared" si="2"/>
        <v>40432.22245628404</v>
      </c>
      <c r="M13" s="13">
        <v>0</v>
      </c>
      <c r="N13" s="3">
        <f t="shared" si="3"/>
        <v>531394.9237111616</v>
      </c>
    </row>
    <row r="14" spans="1:14" ht="12.75">
      <c r="A14" s="33" t="s">
        <v>402</v>
      </c>
      <c r="B14" s="16" t="s">
        <v>414</v>
      </c>
      <c r="C14" s="13">
        <v>0</v>
      </c>
      <c r="D14" s="9">
        <f>'[1]Calculated Data'!U454</f>
        <v>375671.0842454589</v>
      </c>
      <c r="G14" s="3">
        <v>0.85</v>
      </c>
      <c r="H14" s="3">
        <f t="shared" si="0"/>
        <v>319320.42160864006</v>
      </c>
      <c r="I14" s="3">
        <v>0.08</v>
      </c>
      <c r="J14" s="3">
        <f t="shared" si="1"/>
        <v>30053.686739636712</v>
      </c>
      <c r="K14" s="3">
        <v>0.07</v>
      </c>
      <c r="L14" s="3">
        <f t="shared" si="2"/>
        <v>26296.975897182125</v>
      </c>
      <c r="M14" s="13">
        <v>0</v>
      </c>
      <c r="N14" s="3">
        <f t="shared" si="3"/>
        <v>345617.3975058222</v>
      </c>
    </row>
    <row r="15" spans="1:14" ht="12.75">
      <c r="A15" s="33" t="s">
        <v>402</v>
      </c>
      <c r="B15" s="16" t="s">
        <v>415</v>
      </c>
      <c r="C15" s="13">
        <v>0</v>
      </c>
      <c r="D15" s="9">
        <f>'[1]Calculated Data'!U455</f>
        <v>1232040.3813071316</v>
      </c>
      <c r="G15" s="3">
        <v>0.85</v>
      </c>
      <c r="H15" s="3">
        <f t="shared" si="0"/>
        <v>1047234.3241110619</v>
      </c>
      <c r="I15" s="3">
        <v>0.08</v>
      </c>
      <c r="J15" s="3">
        <f t="shared" si="1"/>
        <v>98563.23050457053</v>
      </c>
      <c r="K15" s="3">
        <v>0.07</v>
      </c>
      <c r="L15" s="3">
        <f t="shared" si="2"/>
        <v>86242.82669149923</v>
      </c>
      <c r="M15" s="13">
        <v>0</v>
      </c>
      <c r="N15" s="3">
        <f t="shared" si="3"/>
        <v>1133477.150802561</v>
      </c>
    </row>
    <row r="16" spans="1:14" ht="12.75">
      <c r="A16" s="33" t="s">
        <v>402</v>
      </c>
      <c r="B16" s="16" t="s">
        <v>416</v>
      </c>
      <c r="C16" s="13">
        <v>0</v>
      </c>
      <c r="D16" s="9">
        <f>'[1]Calculated Data'!U456</f>
        <v>2913859.083954468</v>
      </c>
      <c r="G16" s="3">
        <v>0.85</v>
      </c>
      <c r="H16" s="3">
        <f t="shared" si="0"/>
        <v>2476780.2213612976</v>
      </c>
      <c r="I16" s="3">
        <v>0.08</v>
      </c>
      <c r="J16" s="3">
        <f t="shared" si="1"/>
        <v>233108.72671635743</v>
      </c>
      <c r="K16" s="3">
        <v>0.07</v>
      </c>
      <c r="L16" s="3">
        <f t="shared" si="2"/>
        <v>203970.13587681277</v>
      </c>
      <c r="M16" s="13">
        <v>0</v>
      </c>
      <c r="N16" s="3">
        <f t="shared" si="3"/>
        <v>2680750.3572381106</v>
      </c>
    </row>
    <row r="17" spans="1:14" ht="12.75">
      <c r="A17" s="33" t="s">
        <v>402</v>
      </c>
      <c r="B17" s="16" t="s">
        <v>417</v>
      </c>
      <c r="C17" s="13">
        <v>0</v>
      </c>
      <c r="D17" s="9">
        <f>'[1]Calculated Data'!U457</f>
        <v>694377.0872195048</v>
      </c>
      <c r="G17" s="3">
        <v>0.85</v>
      </c>
      <c r="H17" s="3">
        <f t="shared" si="0"/>
        <v>590220.524136579</v>
      </c>
      <c r="I17" s="3">
        <v>0.08</v>
      </c>
      <c r="J17" s="3">
        <f t="shared" si="1"/>
        <v>55550.16697756038</v>
      </c>
      <c r="K17" s="3">
        <v>0.07</v>
      </c>
      <c r="L17" s="3">
        <f t="shared" si="2"/>
        <v>48606.39610536534</v>
      </c>
      <c r="M17" s="13">
        <v>0</v>
      </c>
      <c r="N17" s="3">
        <f t="shared" si="3"/>
        <v>638826.9202419444</v>
      </c>
    </row>
    <row r="18" spans="1:14" ht="12.75">
      <c r="A18" s="33" t="s">
        <v>402</v>
      </c>
      <c r="B18" s="16" t="s">
        <v>418</v>
      </c>
      <c r="C18" s="13">
        <v>0</v>
      </c>
      <c r="D18" s="9">
        <f>'[1]Calculated Data'!U458</f>
        <v>543243.6560760837</v>
      </c>
      <c r="G18" s="3">
        <v>0.85</v>
      </c>
      <c r="H18" s="3">
        <f t="shared" si="0"/>
        <v>461757.1076646711</v>
      </c>
      <c r="I18" s="3">
        <v>0.08</v>
      </c>
      <c r="J18" s="3">
        <f t="shared" si="1"/>
        <v>43459.492486086696</v>
      </c>
      <c r="K18" s="3">
        <v>0.07</v>
      </c>
      <c r="L18" s="3">
        <f t="shared" si="2"/>
        <v>38027.05592532586</v>
      </c>
      <c r="M18" s="13">
        <v>0</v>
      </c>
      <c r="N18" s="3">
        <f t="shared" si="3"/>
        <v>499784.1635899969</v>
      </c>
    </row>
    <row r="19" spans="1:14" ht="12.75">
      <c r="A19" s="33" t="s">
        <v>402</v>
      </c>
      <c r="B19" s="16" t="s">
        <v>419</v>
      </c>
      <c r="C19" s="13">
        <v>0</v>
      </c>
      <c r="D19" s="9">
        <f>'[1]Calculated Data'!U459</f>
        <v>163776.74641068012</v>
      </c>
      <c r="G19" s="3">
        <v>0.85</v>
      </c>
      <c r="H19" s="3">
        <f t="shared" si="0"/>
        <v>139210.2344490781</v>
      </c>
      <c r="J19" s="3">
        <f t="shared" si="1"/>
        <v>0</v>
      </c>
      <c r="K19" s="3">
        <v>0.15</v>
      </c>
      <c r="L19" s="3">
        <f t="shared" si="2"/>
        <v>24566.511961602017</v>
      </c>
      <c r="M19" s="13">
        <v>0</v>
      </c>
      <c r="N19" s="3">
        <f t="shared" si="3"/>
        <v>163776.74641068012</v>
      </c>
    </row>
    <row r="20" spans="1:14" ht="12.75">
      <c r="A20" s="33" t="s">
        <v>402</v>
      </c>
      <c r="B20" s="16" t="s">
        <v>420</v>
      </c>
      <c r="C20" s="13">
        <v>0</v>
      </c>
      <c r="D20" s="9">
        <f>'[1]Calculated Data'!U460</f>
        <v>847560.2108143877</v>
      </c>
      <c r="G20" s="3">
        <v>0.85</v>
      </c>
      <c r="H20" s="3">
        <f t="shared" si="0"/>
        <v>720426.1791922295</v>
      </c>
      <c r="I20" s="3">
        <v>0.08</v>
      </c>
      <c r="J20" s="3">
        <f t="shared" si="1"/>
        <v>67804.81686515102</v>
      </c>
      <c r="K20" s="3">
        <v>0.07</v>
      </c>
      <c r="L20" s="3">
        <f t="shared" si="2"/>
        <v>59329.21475700714</v>
      </c>
      <c r="M20" s="13">
        <v>0</v>
      </c>
      <c r="N20" s="3">
        <f t="shared" si="3"/>
        <v>779755.3939492367</v>
      </c>
    </row>
    <row r="21" spans="1:14" ht="12.75">
      <c r="A21" s="33" t="s">
        <v>402</v>
      </c>
      <c r="B21" s="16" t="s">
        <v>421</v>
      </c>
      <c r="C21" s="13">
        <v>0</v>
      </c>
      <c r="D21" s="9">
        <f>'[1]Calculated Data'!U461</f>
        <v>1295281.8238500508</v>
      </c>
      <c r="G21" s="3">
        <v>0.85</v>
      </c>
      <c r="H21" s="3">
        <f t="shared" si="0"/>
        <v>1100989.5502725432</v>
      </c>
      <c r="I21" s="3">
        <v>0.08</v>
      </c>
      <c r="J21" s="3">
        <f t="shared" si="1"/>
        <v>103622.54590800406</v>
      </c>
      <c r="K21" s="3">
        <v>0.07</v>
      </c>
      <c r="L21" s="3">
        <f t="shared" si="2"/>
        <v>90669.72766950357</v>
      </c>
      <c r="M21" s="13">
        <v>0</v>
      </c>
      <c r="N21" s="3">
        <f t="shared" si="3"/>
        <v>1191659.2779420468</v>
      </c>
    </row>
    <row r="22" spans="1:14" ht="12.75">
      <c r="A22" s="33" t="s">
        <v>402</v>
      </c>
      <c r="B22" s="16" t="s">
        <v>422</v>
      </c>
      <c r="C22" s="13">
        <v>0</v>
      </c>
      <c r="D22" s="9">
        <f>'[1]Calculated Data'!U462</f>
        <v>746117.5303724123</v>
      </c>
      <c r="G22" s="3">
        <v>0.85</v>
      </c>
      <c r="H22" s="3">
        <f t="shared" si="0"/>
        <v>634199.9008165505</v>
      </c>
      <c r="I22" s="3">
        <v>0.08</v>
      </c>
      <c r="J22" s="3">
        <f t="shared" si="1"/>
        <v>59689.40242979299</v>
      </c>
      <c r="K22" s="3">
        <v>0.07</v>
      </c>
      <c r="L22" s="3">
        <f t="shared" si="2"/>
        <v>52228.227126068865</v>
      </c>
      <c r="M22" s="13">
        <v>0</v>
      </c>
      <c r="N22" s="3">
        <f t="shared" si="3"/>
        <v>686428.1279426194</v>
      </c>
    </row>
    <row r="23" spans="1:14" ht="12.75">
      <c r="A23" s="33" t="s">
        <v>402</v>
      </c>
      <c r="B23" s="16" t="s">
        <v>423</v>
      </c>
      <c r="C23" s="13">
        <v>0</v>
      </c>
      <c r="D23" s="9">
        <f>'[1]Calculated Data'!U463</f>
        <v>301387.83174547943</v>
      </c>
      <c r="G23" s="3">
        <v>0.85</v>
      </c>
      <c r="H23" s="3">
        <f t="shared" si="0"/>
        <v>256179.6569836575</v>
      </c>
      <c r="I23" s="3">
        <v>0.05</v>
      </c>
      <c r="J23" s="3">
        <f t="shared" si="1"/>
        <v>15069.391587273973</v>
      </c>
      <c r="K23" s="3">
        <v>0.1</v>
      </c>
      <c r="L23" s="3">
        <f t="shared" si="2"/>
        <v>30138.783174547945</v>
      </c>
      <c r="M23" s="13">
        <v>0</v>
      </c>
      <c r="N23" s="3">
        <f t="shared" si="3"/>
        <v>286318.44015820546</v>
      </c>
    </row>
    <row r="24" spans="1:14" ht="12.75">
      <c r="A24" s="33" t="s">
        <v>402</v>
      </c>
      <c r="B24" s="16" t="s">
        <v>424</v>
      </c>
      <c r="C24" s="13">
        <v>0</v>
      </c>
      <c r="D24" s="9">
        <f>'[1]Calculated Data'!U464</f>
        <v>26757.26178575689</v>
      </c>
      <c r="G24" s="3">
        <v>1</v>
      </c>
      <c r="H24" s="3">
        <f t="shared" si="0"/>
        <v>26757.26178575689</v>
      </c>
      <c r="J24" s="3">
        <f t="shared" si="1"/>
        <v>0</v>
      </c>
      <c r="K24" s="3"/>
      <c r="L24" s="3">
        <f t="shared" si="2"/>
        <v>0</v>
      </c>
      <c r="M24" s="13">
        <v>0</v>
      </c>
      <c r="N24" s="3">
        <f t="shared" si="3"/>
        <v>26757.26178575689</v>
      </c>
    </row>
    <row r="25" spans="1:14" s="12" customFormat="1" ht="12.75">
      <c r="A25" s="12" t="s">
        <v>402</v>
      </c>
      <c r="B25" s="18" t="s">
        <v>32</v>
      </c>
      <c r="C25" s="10">
        <v>0</v>
      </c>
      <c r="D25" s="11"/>
      <c r="H25" s="12">
        <f>SUM(H3:H24)</f>
        <v>17392226.365613084</v>
      </c>
      <c r="J25" s="12">
        <f>SUM(J3:J24)</f>
        <v>1563612.7463905253</v>
      </c>
      <c r="L25" s="12">
        <f>SUM(L3:L24)</f>
        <v>1474516.507250319</v>
      </c>
      <c r="M25" s="10">
        <v>0</v>
      </c>
      <c r="N25" s="12">
        <f t="shared" si="3"/>
        <v>18866742.872863404</v>
      </c>
    </row>
    <row r="26" spans="1:12" s="20" customFormat="1" ht="12.75">
      <c r="A26" s="3"/>
      <c r="B26" s="3"/>
      <c r="C26" s="3"/>
      <c r="D26" s="29"/>
      <c r="E26" s="3"/>
      <c r="F26" s="3"/>
      <c r="G26" s="3"/>
      <c r="H26" s="3"/>
      <c r="K26" s="30"/>
      <c r="L26" s="30"/>
    </row>
    <row r="27" spans="1:12" s="20" customFormat="1" ht="12.75">
      <c r="A27" s="3"/>
      <c r="B27" s="3"/>
      <c r="C27" s="3"/>
      <c r="D27" s="29"/>
      <c r="E27" s="3"/>
      <c r="F27" s="3"/>
      <c r="G27" s="3"/>
      <c r="H27" s="3"/>
      <c r="K27" s="30"/>
      <c r="L27" s="30"/>
    </row>
  </sheetData>
  <conditionalFormatting sqref="A2 B2:B2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6" sqref="A6:IV298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425</v>
      </c>
      <c r="B3" s="16" t="s">
        <v>426</v>
      </c>
      <c r="C3" s="13">
        <v>0</v>
      </c>
      <c r="D3" s="9">
        <f>'[1]Calculated Data'!U465</f>
        <v>22088.27537165966</v>
      </c>
      <c r="G3" s="3">
        <v>1</v>
      </c>
      <c r="H3" s="3">
        <f>D3*G3</f>
        <v>22088.27537165966</v>
      </c>
      <c r="J3" s="3">
        <f>D3*I3</f>
        <v>0</v>
      </c>
      <c r="K3" s="3"/>
      <c r="L3" s="3">
        <f>D3*K3</f>
        <v>0</v>
      </c>
      <c r="M3" s="13">
        <v>0</v>
      </c>
      <c r="N3" s="3">
        <f>C3+H3+L3+M3</f>
        <v>22088.27537165966</v>
      </c>
    </row>
    <row r="4" spans="1:14" ht="12.75">
      <c r="A4" s="33" t="s">
        <v>425</v>
      </c>
      <c r="B4" s="16" t="s">
        <v>427</v>
      </c>
      <c r="C4" s="13">
        <v>0</v>
      </c>
      <c r="D4" s="9">
        <f>'[1]Calculated Data'!U466</f>
        <v>9260.353218582473</v>
      </c>
      <c r="G4" s="3">
        <v>1</v>
      </c>
      <c r="H4" s="3">
        <f>D4*G4</f>
        <v>9260.353218582473</v>
      </c>
      <c r="J4" s="3">
        <f>D4*I4</f>
        <v>0</v>
      </c>
      <c r="K4" s="3"/>
      <c r="L4" s="3">
        <f>D4*K4</f>
        <v>0</v>
      </c>
      <c r="M4" s="13">
        <v>0</v>
      </c>
      <c r="N4" s="3">
        <f>C4+H4+L4+M4</f>
        <v>9260.353218582473</v>
      </c>
    </row>
    <row r="5" spans="1:14" s="12" customFormat="1" ht="12.75">
      <c r="A5" s="12" t="s">
        <v>425</v>
      </c>
      <c r="B5" s="18" t="s">
        <v>32</v>
      </c>
      <c r="C5" s="10">
        <v>0</v>
      </c>
      <c r="D5" s="11"/>
      <c r="H5" s="12">
        <f>SUM(H3:H4)</f>
        <v>31348.628590242133</v>
      </c>
      <c r="J5" s="12">
        <f>SUM(J3:J4)</f>
        <v>0</v>
      </c>
      <c r="L5" s="12">
        <f>SUM(L3:L4)</f>
        <v>0</v>
      </c>
      <c r="M5" s="10">
        <v>0</v>
      </c>
      <c r="N5" s="12">
        <f>C5+H5+L5+M5</f>
        <v>31348.628590242133</v>
      </c>
    </row>
    <row r="6" spans="1:12" s="20" customFormat="1" ht="12.75">
      <c r="A6" s="3"/>
      <c r="B6" s="3"/>
      <c r="C6" s="3"/>
      <c r="D6" s="29"/>
      <c r="E6" s="3"/>
      <c r="F6" s="3"/>
      <c r="G6" s="3"/>
      <c r="H6" s="3"/>
      <c r="K6" s="30"/>
      <c r="L6" s="30"/>
    </row>
    <row r="7" spans="1:12" s="20" customFormat="1" ht="12.75">
      <c r="A7" s="3"/>
      <c r="B7" s="3"/>
      <c r="C7" s="3"/>
      <c r="D7" s="29"/>
      <c r="E7" s="3"/>
      <c r="F7" s="3"/>
      <c r="G7" s="3"/>
      <c r="H7" s="3"/>
      <c r="K7" s="30"/>
      <c r="L7" s="30"/>
    </row>
    <row r="8" spans="1:12" s="20" customFormat="1" ht="12.75">
      <c r="A8" s="3"/>
      <c r="B8" s="3"/>
      <c r="C8" s="3"/>
      <c r="D8" s="29"/>
      <c r="E8" s="3"/>
      <c r="F8" s="3"/>
      <c r="G8" s="3"/>
      <c r="H8" s="3"/>
      <c r="K8" s="30"/>
      <c r="L8" s="30"/>
    </row>
    <row r="9" spans="1:12" s="20" customFormat="1" ht="12.75">
      <c r="A9" s="3"/>
      <c r="B9" s="3"/>
      <c r="C9" s="3"/>
      <c r="D9" s="29"/>
      <c r="E9" s="3"/>
      <c r="F9" s="3"/>
      <c r="G9" s="3"/>
      <c r="H9" s="3"/>
      <c r="K9" s="30"/>
      <c r="L9" s="30"/>
    </row>
  </sheetData>
  <conditionalFormatting sqref="A2 B2:B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6">
      <selection activeCell="A29" sqref="A29:IV296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428</v>
      </c>
      <c r="B3" s="16" t="s">
        <v>429</v>
      </c>
      <c r="C3" s="13">
        <v>0</v>
      </c>
      <c r="D3" s="9">
        <f>'[1]Calculated Data'!U467</f>
        <v>681.8393765346336</v>
      </c>
      <c r="G3" s="3">
        <v>1</v>
      </c>
      <c r="H3" s="3">
        <f aca="true" t="shared" si="0" ref="H3:H27">D3*G3</f>
        <v>681.8393765346336</v>
      </c>
      <c r="J3" s="3">
        <f aca="true" t="shared" si="1" ref="J3:J27">D3*I3</f>
        <v>0</v>
      </c>
      <c r="K3" s="3"/>
      <c r="L3" s="3">
        <f aca="true" t="shared" si="2" ref="L3:L27">D3*K3</f>
        <v>0</v>
      </c>
      <c r="M3" s="13">
        <v>0</v>
      </c>
      <c r="N3" s="3">
        <f aca="true" t="shared" si="3" ref="N3:N26">C3+H3+L3+M3</f>
        <v>681.8393765346336</v>
      </c>
    </row>
    <row r="4" spans="1:14" ht="12.75">
      <c r="A4" s="33" t="s">
        <v>428</v>
      </c>
      <c r="B4" s="16" t="s">
        <v>430</v>
      </c>
      <c r="C4" s="13">
        <v>0</v>
      </c>
      <c r="D4" s="9">
        <f>'[1]Calculated Data'!U468</f>
        <v>61367.56629103677</v>
      </c>
      <c r="G4" s="3">
        <v>1</v>
      </c>
      <c r="H4" s="3">
        <f t="shared" si="0"/>
        <v>61367.56629103677</v>
      </c>
      <c r="J4" s="3">
        <f t="shared" si="1"/>
        <v>0</v>
      </c>
      <c r="K4" s="3"/>
      <c r="L4" s="3">
        <f t="shared" si="2"/>
        <v>0</v>
      </c>
      <c r="M4" s="13">
        <v>0</v>
      </c>
      <c r="N4" s="3">
        <f t="shared" si="3"/>
        <v>61367.56629103677</v>
      </c>
    </row>
    <row r="5" spans="1:14" ht="12.75">
      <c r="A5" s="33" t="s">
        <v>428</v>
      </c>
      <c r="B5" s="16" t="s">
        <v>431</v>
      </c>
      <c r="C5" s="13">
        <v>0</v>
      </c>
      <c r="D5" s="9">
        <f>'[1]Calculated Data'!U469</f>
        <v>42711.58309456544</v>
      </c>
      <c r="G5" s="3">
        <v>1</v>
      </c>
      <c r="H5" s="3">
        <f t="shared" si="0"/>
        <v>42711.58309456544</v>
      </c>
      <c r="J5" s="3">
        <f t="shared" si="1"/>
        <v>0</v>
      </c>
      <c r="K5" s="3"/>
      <c r="L5" s="3">
        <f t="shared" si="2"/>
        <v>0</v>
      </c>
      <c r="M5" s="13">
        <v>0</v>
      </c>
      <c r="N5" s="3">
        <f t="shared" si="3"/>
        <v>42711.58309456544</v>
      </c>
    </row>
    <row r="6" spans="1:14" ht="12.75">
      <c r="A6" s="33" t="s">
        <v>428</v>
      </c>
      <c r="B6" s="16" t="s">
        <v>432</v>
      </c>
      <c r="C6" s="13">
        <v>0</v>
      </c>
      <c r="D6" s="9">
        <f>'[1]Calculated Data'!U470</f>
        <v>87100.10244346174</v>
      </c>
      <c r="G6" s="3">
        <v>1</v>
      </c>
      <c r="H6" s="3">
        <f t="shared" si="0"/>
        <v>87100.10244346174</v>
      </c>
      <c r="J6" s="3">
        <f t="shared" si="1"/>
        <v>0</v>
      </c>
      <c r="K6" s="3"/>
      <c r="L6" s="3">
        <f t="shared" si="2"/>
        <v>0</v>
      </c>
      <c r="M6" s="13">
        <v>0</v>
      </c>
      <c r="N6" s="3">
        <f t="shared" si="3"/>
        <v>87100.10244346174</v>
      </c>
    </row>
    <row r="7" spans="1:14" ht="12.75">
      <c r="A7" s="33" t="s">
        <v>428</v>
      </c>
      <c r="B7" s="16" t="s">
        <v>433</v>
      </c>
      <c r="C7" s="13">
        <v>0</v>
      </c>
      <c r="D7" s="9">
        <f>'[1]Calculated Data'!U471</f>
        <v>87033.68357197584</v>
      </c>
      <c r="G7" s="3">
        <v>1</v>
      </c>
      <c r="H7" s="3">
        <f t="shared" si="0"/>
        <v>87033.68357197584</v>
      </c>
      <c r="J7" s="3">
        <f t="shared" si="1"/>
        <v>0</v>
      </c>
      <c r="K7" s="3"/>
      <c r="L7" s="3">
        <f t="shared" si="2"/>
        <v>0</v>
      </c>
      <c r="M7" s="13">
        <v>0</v>
      </c>
      <c r="N7" s="3">
        <f t="shared" si="3"/>
        <v>87033.68357197584</v>
      </c>
    </row>
    <row r="8" spans="1:14" ht="12.75">
      <c r="A8" s="33" t="s">
        <v>428</v>
      </c>
      <c r="B8" s="16" t="s">
        <v>434</v>
      </c>
      <c r="C8" s="13">
        <v>0</v>
      </c>
      <c r="D8" s="9">
        <f>'[1]Calculated Data'!U472</f>
        <v>78943.6664381082</v>
      </c>
      <c r="G8" s="3">
        <v>1</v>
      </c>
      <c r="H8" s="3">
        <f t="shared" si="0"/>
        <v>78943.6664381082</v>
      </c>
      <c r="J8" s="3">
        <f t="shared" si="1"/>
        <v>0</v>
      </c>
      <c r="K8" s="3"/>
      <c r="L8" s="3">
        <f t="shared" si="2"/>
        <v>0</v>
      </c>
      <c r="M8" s="13">
        <v>0</v>
      </c>
      <c r="N8" s="3">
        <f t="shared" si="3"/>
        <v>78943.6664381082</v>
      </c>
    </row>
    <row r="9" spans="1:14" ht="12.75">
      <c r="A9" s="33" t="s">
        <v>428</v>
      </c>
      <c r="B9" s="16" t="s">
        <v>16</v>
      </c>
      <c r="C9" s="13">
        <v>0</v>
      </c>
      <c r="D9" s="9">
        <f>'[1]Calculated Data'!U473</f>
        <v>255859.27869518692</v>
      </c>
      <c r="G9" s="3">
        <v>0.85</v>
      </c>
      <c r="H9" s="3">
        <f t="shared" si="0"/>
        <v>217480.38689090888</v>
      </c>
      <c r="J9" s="3">
        <f t="shared" si="1"/>
        <v>0</v>
      </c>
      <c r="K9" s="3">
        <v>0.15</v>
      </c>
      <c r="L9" s="3">
        <f t="shared" si="2"/>
        <v>38378.891804278035</v>
      </c>
      <c r="M9" s="13">
        <v>0</v>
      </c>
      <c r="N9" s="3">
        <f t="shared" si="3"/>
        <v>255859.27869518692</v>
      </c>
    </row>
    <row r="10" spans="1:14" ht="12.75">
      <c r="A10" s="33" t="s">
        <v>428</v>
      </c>
      <c r="B10" s="16" t="s">
        <v>18</v>
      </c>
      <c r="C10" s="13">
        <v>0</v>
      </c>
      <c r="D10" s="9">
        <f>'[1]Calculated Data'!U474</f>
        <v>154253.1486815838</v>
      </c>
      <c r="G10" s="3">
        <v>0.85</v>
      </c>
      <c r="H10" s="3">
        <f t="shared" si="0"/>
        <v>131115.17637934623</v>
      </c>
      <c r="J10" s="3">
        <f t="shared" si="1"/>
        <v>0</v>
      </c>
      <c r="K10" s="3">
        <v>0.15</v>
      </c>
      <c r="L10" s="3">
        <f t="shared" si="2"/>
        <v>23137.972302237573</v>
      </c>
      <c r="M10" s="13">
        <v>0</v>
      </c>
      <c r="N10" s="3">
        <f t="shared" si="3"/>
        <v>154253.1486815838</v>
      </c>
    </row>
    <row r="11" spans="1:14" ht="12.75">
      <c r="A11" s="33" t="s">
        <v>428</v>
      </c>
      <c r="B11" s="16" t="s">
        <v>435</v>
      </c>
      <c r="C11" s="13">
        <v>0</v>
      </c>
      <c r="D11" s="9">
        <f>'[1]Calculated Data'!U475</f>
        <v>92937.64733854125</v>
      </c>
      <c r="G11" s="3">
        <v>1</v>
      </c>
      <c r="H11" s="3">
        <f t="shared" si="0"/>
        <v>92937.64733854125</v>
      </c>
      <c r="J11" s="3">
        <f t="shared" si="1"/>
        <v>0</v>
      </c>
      <c r="K11" s="3"/>
      <c r="L11" s="3">
        <f t="shared" si="2"/>
        <v>0</v>
      </c>
      <c r="M11" s="13">
        <v>0</v>
      </c>
      <c r="N11" s="3">
        <f t="shared" si="3"/>
        <v>92937.64733854125</v>
      </c>
    </row>
    <row r="12" spans="1:14" ht="12.75">
      <c r="A12" s="33" t="s">
        <v>428</v>
      </c>
      <c r="B12" s="16" t="s">
        <v>436</v>
      </c>
      <c r="C12" s="13">
        <v>0</v>
      </c>
      <c r="D12" s="9">
        <f>'[1]Calculated Data'!U476</f>
        <v>1815.7910256661578</v>
      </c>
      <c r="G12" s="3">
        <v>1</v>
      </c>
      <c r="H12" s="3">
        <f t="shared" si="0"/>
        <v>1815.7910256661578</v>
      </c>
      <c r="J12" s="3">
        <f t="shared" si="1"/>
        <v>0</v>
      </c>
      <c r="K12" s="3"/>
      <c r="L12" s="3">
        <f t="shared" si="2"/>
        <v>0</v>
      </c>
      <c r="M12" s="13">
        <v>0</v>
      </c>
      <c r="N12" s="3">
        <f t="shared" si="3"/>
        <v>1815.7910256661578</v>
      </c>
    </row>
    <row r="13" spans="1:14" ht="12.75">
      <c r="A13" s="33" t="s">
        <v>428</v>
      </c>
      <c r="B13" s="16" t="s">
        <v>51</v>
      </c>
      <c r="C13" s="13">
        <v>0</v>
      </c>
      <c r="D13" s="9">
        <f>'[1]Calculated Data'!U477</f>
        <v>272156.3579618849</v>
      </c>
      <c r="G13" s="3">
        <v>0.8</v>
      </c>
      <c r="H13" s="3">
        <f t="shared" si="0"/>
        <v>217725.08636950792</v>
      </c>
      <c r="J13" s="3">
        <f t="shared" si="1"/>
        <v>0</v>
      </c>
      <c r="K13" s="3">
        <v>0.2</v>
      </c>
      <c r="L13" s="3">
        <f t="shared" si="2"/>
        <v>54431.27159237698</v>
      </c>
      <c r="M13" s="13">
        <v>0</v>
      </c>
      <c r="N13" s="3">
        <f t="shared" si="3"/>
        <v>272156.3579618849</v>
      </c>
    </row>
    <row r="14" spans="1:14" ht="12.75">
      <c r="A14" s="33" t="s">
        <v>428</v>
      </c>
      <c r="B14" s="16" t="s">
        <v>437</v>
      </c>
      <c r="C14" s="13">
        <v>0</v>
      </c>
      <c r="D14" s="9">
        <f>'[1]Calculated Data'!U478</f>
        <v>118149.57506600168</v>
      </c>
      <c r="G14" s="3">
        <v>0.85</v>
      </c>
      <c r="H14" s="3">
        <f t="shared" si="0"/>
        <v>100427.13880610143</v>
      </c>
      <c r="J14" s="3">
        <f t="shared" si="1"/>
        <v>0</v>
      </c>
      <c r="K14" s="3">
        <v>0.15</v>
      </c>
      <c r="L14" s="3">
        <f t="shared" si="2"/>
        <v>17722.436259900252</v>
      </c>
      <c r="M14" s="13">
        <v>0</v>
      </c>
      <c r="N14" s="3">
        <f t="shared" si="3"/>
        <v>118149.57506600168</v>
      </c>
    </row>
    <row r="15" spans="1:14" ht="12.75">
      <c r="A15" s="33" t="s">
        <v>428</v>
      </c>
      <c r="B15" s="16" t="s">
        <v>438</v>
      </c>
      <c r="C15" s="13">
        <v>0</v>
      </c>
      <c r="D15" s="9">
        <f>'[1]Calculated Data'!U479</f>
        <v>21953.142079972375</v>
      </c>
      <c r="G15" s="3">
        <v>1</v>
      </c>
      <c r="H15" s="3">
        <f t="shared" si="0"/>
        <v>21953.142079972375</v>
      </c>
      <c r="J15" s="3">
        <f t="shared" si="1"/>
        <v>0</v>
      </c>
      <c r="K15" s="3"/>
      <c r="L15" s="3">
        <f t="shared" si="2"/>
        <v>0</v>
      </c>
      <c r="M15" s="13">
        <v>0</v>
      </c>
      <c r="N15" s="3">
        <f t="shared" si="3"/>
        <v>21953.142079972375</v>
      </c>
    </row>
    <row r="16" spans="1:14" ht="12.75">
      <c r="A16" s="33" t="s">
        <v>428</v>
      </c>
      <c r="B16" s="16" t="s">
        <v>149</v>
      </c>
      <c r="C16" s="13">
        <v>0</v>
      </c>
      <c r="D16" s="9">
        <f>'[1]Calculated Data'!U480</f>
        <v>154439.78750894152</v>
      </c>
      <c r="G16" s="3">
        <v>0.85</v>
      </c>
      <c r="H16" s="3">
        <f t="shared" si="0"/>
        <v>131273.81938260028</v>
      </c>
      <c r="J16" s="3">
        <f t="shared" si="1"/>
        <v>0</v>
      </c>
      <c r="K16" s="3">
        <v>0.15</v>
      </c>
      <c r="L16" s="3">
        <f t="shared" si="2"/>
        <v>23165.968126341228</v>
      </c>
      <c r="M16" s="13">
        <v>0</v>
      </c>
      <c r="N16" s="3">
        <f t="shared" si="3"/>
        <v>154439.78750894152</v>
      </c>
    </row>
    <row r="17" spans="1:14" ht="12.75">
      <c r="A17" s="33" t="s">
        <v>428</v>
      </c>
      <c r="B17" s="16" t="s">
        <v>197</v>
      </c>
      <c r="C17" s="13">
        <v>0</v>
      </c>
      <c r="D17" s="9">
        <f>'[1]Calculated Data'!U481</f>
        <v>75399.4012676639</v>
      </c>
      <c r="G17" s="3">
        <v>1</v>
      </c>
      <c r="H17" s="3">
        <f t="shared" si="0"/>
        <v>75399.4012676639</v>
      </c>
      <c r="J17" s="3">
        <f t="shared" si="1"/>
        <v>0</v>
      </c>
      <c r="K17" s="3"/>
      <c r="L17" s="3">
        <f t="shared" si="2"/>
        <v>0</v>
      </c>
      <c r="M17" s="13">
        <v>0</v>
      </c>
      <c r="N17" s="3">
        <f t="shared" si="3"/>
        <v>75399.4012676639</v>
      </c>
    </row>
    <row r="18" spans="1:14" ht="12.75">
      <c r="A18" s="33" t="s">
        <v>428</v>
      </c>
      <c r="B18" s="16" t="s">
        <v>26</v>
      </c>
      <c r="C18" s="13">
        <v>0</v>
      </c>
      <c r="D18" s="9">
        <f>'[1]Calculated Data'!U482</f>
        <v>281792.96518991736</v>
      </c>
      <c r="G18" s="3">
        <v>0.85</v>
      </c>
      <c r="H18" s="3">
        <f t="shared" si="0"/>
        <v>239524.02041142975</v>
      </c>
      <c r="J18" s="3">
        <f t="shared" si="1"/>
        <v>0</v>
      </c>
      <c r="K18" s="3">
        <v>0.15</v>
      </c>
      <c r="L18" s="3">
        <f t="shared" si="2"/>
        <v>42268.9447784876</v>
      </c>
      <c r="M18" s="13">
        <v>0</v>
      </c>
      <c r="N18" s="3">
        <f t="shared" si="3"/>
        <v>281792.96518991736</v>
      </c>
    </row>
    <row r="19" spans="1:14" ht="12.75">
      <c r="A19" s="33" t="s">
        <v>428</v>
      </c>
      <c r="B19" s="16" t="s">
        <v>72</v>
      </c>
      <c r="C19" s="13">
        <v>0</v>
      </c>
      <c r="D19" s="9">
        <f>'[1]Calculated Data'!U483</f>
        <v>127267.28529818232</v>
      </c>
      <c r="G19" s="3">
        <v>0.85</v>
      </c>
      <c r="H19" s="3">
        <f t="shared" si="0"/>
        <v>108177.19250345498</v>
      </c>
      <c r="J19" s="3">
        <f t="shared" si="1"/>
        <v>0</v>
      </c>
      <c r="K19" s="3">
        <v>0.15</v>
      </c>
      <c r="L19" s="3">
        <f t="shared" si="2"/>
        <v>19090.09279472735</v>
      </c>
      <c r="M19" s="13">
        <v>0</v>
      </c>
      <c r="N19" s="3">
        <f t="shared" si="3"/>
        <v>127267.28529818232</v>
      </c>
    </row>
    <row r="20" spans="1:14" ht="12.75">
      <c r="A20" s="33" t="s">
        <v>428</v>
      </c>
      <c r="B20" s="16" t="s">
        <v>439</v>
      </c>
      <c r="C20" s="13">
        <v>0</v>
      </c>
      <c r="D20" s="9">
        <f>'[1]Calculated Data'!U484</f>
        <v>173683.24322160037</v>
      </c>
      <c r="G20" s="3">
        <v>0.85</v>
      </c>
      <c r="H20" s="3">
        <f t="shared" si="0"/>
        <v>147630.7567383603</v>
      </c>
      <c r="J20" s="3">
        <f t="shared" si="1"/>
        <v>0</v>
      </c>
      <c r="K20" s="3">
        <v>0.15</v>
      </c>
      <c r="L20" s="3">
        <f t="shared" si="2"/>
        <v>26052.486483240053</v>
      </c>
      <c r="M20" s="13">
        <v>0</v>
      </c>
      <c r="N20" s="3">
        <f t="shared" si="3"/>
        <v>173683.24322160037</v>
      </c>
    </row>
    <row r="21" spans="1:14" ht="12.75">
      <c r="A21" s="33" t="s">
        <v>428</v>
      </c>
      <c r="B21" s="16" t="s">
        <v>440</v>
      </c>
      <c r="C21" s="13">
        <v>0</v>
      </c>
      <c r="D21" s="9">
        <f>'[1]Calculated Data'!U485</f>
        <v>45795.166956869936</v>
      </c>
      <c r="G21" s="3">
        <v>1</v>
      </c>
      <c r="H21" s="3">
        <f t="shared" si="0"/>
        <v>45795.166956869936</v>
      </c>
      <c r="J21" s="3">
        <f t="shared" si="1"/>
        <v>0</v>
      </c>
      <c r="K21" s="3"/>
      <c r="L21" s="3">
        <f t="shared" si="2"/>
        <v>0</v>
      </c>
      <c r="M21" s="13">
        <v>0</v>
      </c>
      <c r="N21" s="3">
        <f t="shared" si="3"/>
        <v>45795.166956869936</v>
      </c>
    </row>
    <row r="22" spans="1:14" ht="12.75">
      <c r="A22" s="33" t="s">
        <v>428</v>
      </c>
      <c r="B22" s="16" t="s">
        <v>74</v>
      </c>
      <c r="C22" s="13">
        <v>0</v>
      </c>
      <c r="D22" s="9">
        <f>'[1]Calculated Data'!U486</f>
        <v>94010.69342429771</v>
      </c>
      <c r="G22" s="3">
        <v>1</v>
      </c>
      <c r="H22" s="3">
        <f t="shared" si="0"/>
        <v>94010.69342429771</v>
      </c>
      <c r="J22" s="3">
        <f t="shared" si="1"/>
        <v>0</v>
      </c>
      <c r="K22" s="3"/>
      <c r="L22" s="3">
        <f t="shared" si="2"/>
        <v>0</v>
      </c>
      <c r="M22" s="13">
        <v>0</v>
      </c>
      <c r="N22" s="3">
        <f t="shared" si="3"/>
        <v>94010.69342429771</v>
      </c>
    </row>
    <row r="23" spans="1:14" ht="12.75">
      <c r="A23" s="33" t="s">
        <v>428</v>
      </c>
      <c r="B23" s="16" t="s">
        <v>441</v>
      </c>
      <c r="C23" s="13">
        <v>0</v>
      </c>
      <c r="D23" s="9">
        <f>'[1]Calculated Data'!U487</f>
        <v>21580.48421739327</v>
      </c>
      <c r="G23" s="3">
        <v>1</v>
      </c>
      <c r="H23" s="3">
        <f t="shared" si="0"/>
        <v>21580.48421739327</v>
      </c>
      <c r="J23" s="3">
        <f t="shared" si="1"/>
        <v>0</v>
      </c>
      <c r="K23" s="3"/>
      <c r="L23" s="3">
        <f t="shared" si="2"/>
        <v>0</v>
      </c>
      <c r="M23" s="13">
        <v>0</v>
      </c>
      <c r="N23" s="3">
        <f t="shared" si="3"/>
        <v>21580.48421739327</v>
      </c>
    </row>
    <row r="24" spans="1:14" ht="12.75">
      <c r="A24" s="33" t="s">
        <v>428</v>
      </c>
      <c r="B24" s="16" t="s">
        <v>442</v>
      </c>
      <c r="C24" s="13">
        <v>0</v>
      </c>
      <c r="D24" s="9">
        <f>'[1]Calculated Data'!U488</f>
        <v>55532.93507389391</v>
      </c>
      <c r="G24" s="3">
        <v>1</v>
      </c>
      <c r="H24" s="3">
        <f t="shared" si="0"/>
        <v>55532.93507389391</v>
      </c>
      <c r="J24" s="3">
        <f t="shared" si="1"/>
        <v>0</v>
      </c>
      <c r="K24" s="3"/>
      <c r="L24" s="3">
        <f t="shared" si="2"/>
        <v>0</v>
      </c>
      <c r="M24" s="13">
        <v>0</v>
      </c>
      <c r="N24" s="3">
        <f t="shared" si="3"/>
        <v>55532.93507389391</v>
      </c>
    </row>
    <row r="25" spans="1:14" ht="12.75">
      <c r="A25" s="33" t="s">
        <v>428</v>
      </c>
      <c r="B25" s="16" t="s">
        <v>443</v>
      </c>
      <c r="C25" s="13">
        <v>0</v>
      </c>
      <c r="D25" s="9">
        <f>'[1]Calculated Data'!U489</f>
        <v>133835.68771176622</v>
      </c>
      <c r="G25" s="3">
        <v>0.85</v>
      </c>
      <c r="H25" s="3">
        <f t="shared" si="0"/>
        <v>113760.33455500129</v>
      </c>
      <c r="J25" s="3">
        <f t="shared" si="1"/>
        <v>0</v>
      </c>
      <c r="K25" s="3">
        <v>0.15</v>
      </c>
      <c r="L25" s="3">
        <f t="shared" si="2"/>
        <v>20075.353156764933</v>
      </c>
      <c r="M25" s="13">
        <v>0</v>
      </c>
      <c r="N25" s="3">
        <f t="shared" si="3"/>
        <v>133835.68771176622</v>
      </c>
    </row>
    <row r="26" spans="1:14" ht="12.75">
      <c r="A26" s="33" t="s">
        <v>428</v>
      </c>
      <c r="B26" s="16" t="s">
        <v>444</v>
      </c>
      <c r="C26" s="13">
        <v>0</v>
      </c>
      <c r="D26" s="9">
        <f>'[1]Calculated Data'!U490</f>
        <v>648.5822781562119</v>
      </c>
      <c r="G26" s="3">
        <v>1</v>
      </c>
      <c r="H26" s="3">
        <f t="shared" si="0"/>
        <v>648.5822781562119</v>
      </c>
      <c r="J26" s="3">
        <f t="shared" si="1"/>
        <v>0</v>
      </c>
      <c r="K26" s="3"/>
      <c r="L26" s="3">
        <f t="shared" si="2"/>
        <v>0</v>
      </c>
      <c r="M26" s="13">
        <v>0</v>
      </c>
      <c r="N26" s="3">
        <f t="shared" si="3"/>
        <v>648.5822781562119</v>
      </c>
    </row>
    <row r="27" spans="1:14" ht="12.75">
      <c r="A27" s="33" t="s">
        <v>428</v>
      </c>
      <c r="B27" s="16" t="s">
        <v>445</v>
      </c>
      <c r="C27" s="13">
        <v>0</v>
      </c>
      <c r="D27" s="9">
        <f>'[1]Calculated Data'!U491</f>
        <v>105434.45533404815</v>
      </c>
      <c r="G27" s="3">
        <v>0.85</v>
      </c>
      <c r="H27" s="3">
        <f t="shared" si="0"/>
        <v>89619.28703394093</v>
      </c>
      <c r="J27" s="3">
        <f t="shared" si="1"/>
        <v>0</v>
      </c>
      <c r="K27" s="3">
        <v>0.15</v>
      </c>
      <c r="L27" s="3">
        <f t="shared" si="2"/>
        <v>15815.168300107222</v>
      </c>
      <c r="M27" s="13">
        <v>0</v>
      </c>
      <c r="N27" s="3">
        <f>C27+H27+L27+M27</f>
        <v>105434.45533404815</v>
      </c>
    </row>
    <row r="28" spans="1:14" s="12" customFormat="1" ht="12.75">
      <c r="A28" s="12" t="s">
        <v>428</v>
      </c>
      <c r="B28" s="18" t="s">
        <v>32</v>
      </c>
      <c r="C28" s="10">
        <v>0</v>
      </c>
      <c r="D28" s="11"/>
      <c r="H28" s="12">
        <f>SUM(H3:H27)</f>
        <v>2264245.4839487895</v>
      </c>
      <c r="J28" s="12">
        <f>SUM(J3:J27)</f>
        <v>0</v>
      </c>
      <c r="L28" s="12">
        <f>SUM(L3:L27)</f>
        <v>280138.5855984613</v>
      </c>
      <c r="M28" s="10">
        <v>0</v>
      </c>
      <c r="N28" s="12">
        <f>C28+H28+L28+M28</f>
        <v>2544384.069547251</v>
      </c>
    </row>
    <row r="29" spans="1:12" s="20" customFormat="1" ht="12.75">
      <c r="A29" s="3"/>
      <c r="B29" s="3"/>
      <c r="C29" s="3"/>
      <c r="D29" s="29"/>
      <c r="E29" s="3"/>
      <c r="F29" s="3"/>
      <c r="G29" s="3"/>
      <c r="H29" s="3"/>
      <c r="K29" s="30"/>
      <c r="L29" s="30"/>
    </row>
    <row r="30" spans="1:12" s="20" customFormat="1" ht="12.75">
      <c r="A30" s="3"/>
      <c r="B30" s="3"/>
      <c r="C30" s="3"/>
      <c r="D30" s="29"/>
      <c r="E30" s="3"/>
      <c r="F30" s="3"/>
      <c r="G30" s="3"/>
      <c r="H30" s="3"/>
      <c r="K30" s="30"/>
      <c r="L30" s="30"/>
    </row>
    <row r="31" spans="1:12" s="20" customFormat="1" ht="12.75">
      <c r="A31" s="3"/>
      <c r="B31" s="3"/>
      <c r="C31" s="3"/>
      <c r="D31" s="29"/>
      <c r="E31" s="3"/>
      <c r="F31" s="3"/>
      <c r="G31" s="3"/>
      <c r="H31" s="3"/>
      <c r="K31" s="30"/>
      <c r="L31" s="30"/>
    </row>
  </sheetData>
  <conditionalFormatting sqref="A2 B2:B28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A1">
      <selection activeCell="A4" sqref="A4:IV273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s="12" customFormat="1" ht="12.75">
      <c r="A3" s="12" t="s">
        <v>446</v>
      </c>
      <c r="B3" s="19" t="s">
        <v>447</v>
      </c>
      <c r="C3" s="10">
        <v>0</v>
      </c>
      <c r="D3" s="11">
        <f>'[1]Calculated Data'!U492</f>
        <v>1304.5607536317098</v>
      </c>
      <c r="G3" s="12">
        <v>1</v>
      </c>
      <c r="H3" s="12">
        <f>D3*G3</f>
        <v>1304.5607536317098</v>
      </c>
      <c r="J3" s="12">
        <f>D3*I3</f>
        <v>0</v>
      </c>
      <c r="L3" s="12">
        <f>D3*K3</f>
        <v>0</v>
      </c>
      <c r="M3" s="10">
        <v>0</v>
      </c>
      <c r="N3" s="12">
        <f>C3+H3+L3+M3</f>
        <v>1304.5607536317098</v>
      </c>
    </row>
  </sheetData>
  <conditionalFormatting sqref="A2 B2:B3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6" sqref="A16:IV284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448</v>
      </c>
      <c r="B3" s="16" t="s">
        <v>449</v>
      </c>
      <c r="C3" s="13">
        <v>0</v>
      </c>
      <c r="D3" s="9">
        <f>'[1]Calculated Data'!U493</f>
        <v>50100.30760842073</v>
      </c>
      <c r="G3" s="3">
        <v>1</v>
      </c>
      <c r="H3" s="3">
        <f>D3*G3</f>
        <v>50100.30760842073</v>
      </c>
      <c r="J3" s="3">
        <f>D3*I3</f>
        <v>0</v>
      </c>
      <c r="K3" s="3"/>
      <c r="L3" s="3">
        <f>D3*K3</f>
        <v>0</v>
      </c>
      <c r="M3" s="13">
        <v>0</v>
      </c>
      <c r="N3" s="3">
        <f aca="true" t="shared" si="0" ref="N3:N15">C3+H3+L3+M3</f>
        <v>50100.30760842073</v>
      </c>
    </row>
    <row r="4" spans="1:14" ht="12.75">
      <c r="A4" s="33" t="s">
        <v>448</v>
      </c>
      <c r="B4" s="16" t="s">
        <v>450</v>
      </c>
      <c r="C4" s="13">
        <v>0</v>
      </c>
      <c r="D4" s="9">
        <f>'[1]Calculated Data'!U494</f>
        <v>29068.96663985652</v>
      </c>
      <c r="G4" s="3">
        <v>1</v>
      </c>
      <c r="H4" s="3">
        <f>D4*G4</f>
        <v>29068.96663985652</v>
      </c>
      <c r="J4" s="3">
        <f>D4*I4</f>
        <v>0</v>
      </c>
      <c r="K4" s="3"/>
      <c r="L4" s="3">
        <f>D4*K4</f>
        <v>0</v>
      </c>
      <c r="M4" s="13">
        <v>0</v>
      </c>
      <c r="N4" s="3">
        <f t="shared" si="0"/>
        <v>29068.96663985652</v>
      </c>
    </row>
    <row r="5" spans="1:14" ht="12.75">
      <c r="A5" s="33" t="s">
        <v>448</v>
      </c>
      <c r="B5" s="16" t="s">
        <v>451</v>
      </c>
      <c r="C5" s="13">
        <v>0</v>
      </c>
      <c r="D5" s="9">
        <f>'[1]Calculated Data'!U495</f>
        <v>56324.209828199506</v>
      </c>
      <c r="G5" s="3">
        <v>1</v>
      </c>
      <c r="H5" s="3">
        <f>D5*G5</f>
        <v>56324.209828199506</v>
      </c>
      <c r="J5" s="3">
        <f>D5*I5</f>
        <v>0</v>
      </c>
      <c r="K5" s="3"/>
      <c r="L5" s="3">
        <f>D5*K5</f>
        <v>0</v>
      </c>
      <c r="M5" s="13">
        <v>0</v>
      </c>
      <c r="N5" s="3">
        <f t="shared" si="0"/>
        <v>56324.209828199506</v>
      </c>
    </row>
    <row r="6" spans="1:14" ht="12.75">
      <c r="A6" s="33" t="s">
        <v>448</v>
      </c>
      <c r="B6" s="16" t="s">
        <v>149</v>
      </c>
      <c r="C6" s="13">
        <v>0</v>
      </c>
      <c r="D6" s="9">
        <f>'[1]Calculated Data'!U496</f>
        <v>4314.559914458695</v>
      </c>
      <c r="G6" s="3">
        <v>1</v>
      </c>
      <c r="H6" s="3">
        <f>D6*G6</f>
        <v>4314.559914458695</v>
      </c>
      <c r="J6" s="3">
        <f>D6*I6</f>
        <v>0</v>
      </c>
      <c r="K6" s="3"/>
      <c r="L6" s="3">
        <f>D6*K6</f>
        <v>0</v>
      </c>
      <c r="M6" s="13">
        <v>0</v>
      </c>
      <c r="N6" s="3">
        <f t="shared" si="0"/>
        <v>4314.559914458695</v>
      </c>
    </row>
    <row r="7" spans="1:14" s="14" customFormat="1" ht="12.75">
      <c r="A7" s="33" t="s">
        <v>448</v>
      </c>
      <c r="B7" s="15" t="s">
        <v>25</v>
      </c>
      <c r="C7" s="13">
        <v>9568</v>
      </c>
      <c r="D7" s="9" t="str">
        <f>'[1]Calculated Data'!U497</f>
        <v> </v>
      </c>
      <c r="E7" s="14">
        <v>1</v>
      </c>
      <c r="F7" s="14">
        <v>9568</v>
      </c>
      <c r="M7" s="13">
        <v>0</v>
      </c>
      <c r="N7" s="14">
        <f t="shared" si="0"/>
        <v>9568</v>
      </c>
    </row>
    <row r="8" spans="1:14" ht="12.75">
      <c r="A8" s="33" t="s">
        <v>448</v>
      </c>
      <c r="B8" s="16" t="s">
        <v>199</v>
      </c>
      <c r="C8" s="13">
        <v>0</v>
      </c>
      <c r="D8" s="9">
        <f>'[1]Calculated Data'!U498</f>
        <v>55849.73230290712</v>
      </c>
      <c r="G8" s="3">
        <v>1</v>
      </c>
      <c r="H8" s="3">
        <f aca="true" t="shared" si="1" ref="H8:H14">D8*G8</f>
        <v>55849.73230290712</v>
      </c>
      <c r="J8" s="3">
        <f aca="true" t="shared" si="2" ref="J8:J14">D8*I8</f>
        <v>0</v>
      </c>
      <c r="K8" s="3"/>
      <c r="L8" s="3">
        <f aca="true" t="shared" si="3" ref="L8:L14">D8*K8</f>
        <v>0</v>
      </c>
      <c r="M8" s="13">
        <v>0</v>
      </c>
      <c r="N8" s="3">
        <f t="shared" si="0"/>
        <v>55849.73230290712</v>
      </c>
    </row>
    <row r="9" spans="1:14" ht="12.75">
      <c r="A9" s="33" t="s">
        <v>448</v>
      </c>
      <c r="B9" s="16" t="s">
        <v>200</v>
      </c>
      <c r="C9" s="13">
        <v>0</v>
      </c>
      <c r="D9" s="9">
        <f>'[1]Calculated Data'!U499</f>
        <v>11369.120649188522</v>
      </c>
      <c r="G9" s="3">
        <v>1</v>
      </c>
      <c r="H9" s="3">
        <f t="shared" si="1"/>
        <v>11369.120649188522</v>
      </c>
      <c r="J9" s="3">
        <f t="shared" si="2"/>
        <v>0</v>
      </c>
      <c r="K9" s="3"/>
      <c r="L9" s="3">
        <f t="shared" si="3"/>
        <v>0</v>
      </c>
      <c r="M9" s="13">
        <v>0</v>
      </c>
      <c r="N9" s="3">
        <f t="shared" si="0"/>
        <v>11369.120649188522</v>
      </c>
    </row>
    <row r="10" spans="1:14" ht="12.75">
      <c r="A10" s="33" t="s">
        <v>448</v>
      </c>
      <c r="B10" s="16" t="s">
        <v>452</v>
      </c>
      <c r="C10" s="13">
        <v>0</v>
      </c>
      <c r="D10" s="9">
        <f>'[1]Calculated Data'!U500</f>
        <v>2431.3174310875524</v>
      </c>
      <c r="G10" s="3">
        <v>1</v>
      </c>
      <c r="H10" s="3">
        <f t="shared" si="1"/>
        <v>2431.3174310875524</v>
      </c>
      <c r="J10" s="3">
        <f t="shared" si="2"/>
        <v>0</v>
      </c>
      <c r="K10" s="3"/>
      <c r="L10" s="3">
        <f t="shared" si="3"/>
        <v>0</v>
      </c>
      <c r="M10" s="13">
        <v>0</v>
      </c>
      <c r="N10" s="3">
        <f t="shared" si="0"/>
        <v>2431.3174310875524</v>
      </c>
    </row>
    <row r="11" spans="1:14" ht="12.75">
      <c r="A11" s="33" t="s">
        <v>448</v>
      </c>
      <c r="B11" s="16" t="s">
        <v>27</v>
      </c>
      <c r="C11" s="13">
        <v>0</v>
      </c>
      <c r="D11" s="9">
        <f>'[1]Calculated Data'!U501</f>
        <v>60791.499063471114</v>
      </c>
      <c r="G11" s="3">
        <v>1</v>
      </c>
      <c r="H11" s="3">
        <f t="shared" si="1"/>
        <v>60791.499063471114</v>
      </c>
      <c r="J11" s="3">
        <f t="shared" si="2"/>
        <v>0</v>
      </c>
      <c r="K11" s="3"/>
      <c r="L11" s="3">
        <f t="shared" si="3"/>
        <v>0</v>
      </c>
      <c r="M11" s="13">
        <v>0</v>
      </c>
      <c r="N11" s="3">
        <f t="shared" si="0"/>
        <v>60791.499063471114</v>
      </c>
    </row>
    <row r="12" spans="1:14" ht="12.75">
      <c r="A12" s="33" t="s">
        <v>448</v>
      </c>
      <c r="B12" s="16" t="s">
        <v>453</v>
      </c>
      <c r="C12" s="13">
        <v>0</v>
      </c>
      <c r="D12" s="9">
        <f>'[1]Calculated Data'!U502</f>
        <v>26409.141413892125</v>
      </c>
      <c r="G12" s="3">
        <v>1</v>
      </c>
      <c r="H12" s="3">
        <f t="shared" si="1"/>
        <v>26409.141413892125</v>
      </c>
      <c r="J12" s="3">
        <f t="shared" si="2"/>
        <v>0</v>
      </c>
      <c r="K12" s="3"/>
      <c r="L12" s="3">
        <f t="shared" si="3"/>
        <v>0</v>
      </c>
      <c r="M12" s="13">
        <v>0</v>
      </c>
      <c r="N12" s="3">
        <f t="shared" si="0"/>
        <v>26409.141413892125</v>
      </c>
    </row>
    <row r="13" spans="1:14" ht="12.75">
      <c r="A13" s="33" t="s">
        <v>448</v>
      </c>
      <c r="B13" s="16" t="s">
        <v>454</v>
      </c>
      <c r="C13" s="13">
        <v>0</v>
      </c>
      <c r="D13" s="9">
        <f>'[1]Calculated Data'!U503</f>
        <v>6567.3555382275135</v>
      </c>
      <c r="G13" s="3">
        <v>1</v>
      </c>
      <c r="H13" s="3">
        <f t="shared" si="1"/>
        <v>6567.3555382275135</v>
      </c>
      <c r="J13" s="3">
        <f t="shared" si="2"/>
        <v>0</v>
      </c>
      <c r="K13" s="3"/>
      <c r="L13" s="3">
        <f t="shared" si="3"/>
        <v>0</v>
      </c>
      <c r="M13" s="13">
        <v>0</v>
      </c>
      <c r="N13" s="3">
        <f t="shared" si="0"/>
        <v>6567.3555382275135</v>
      </c>
    </row>
    <row r="14" spans="1:14" ht="12.75">
      <c r="A14" s="33" t="s">
        <v>448</v>
      </c>
      <c r="B14" s="16" t="s">
        <v>86</v>
      </c>
      <c r="C14" s="13">
        <v>0</v>
      </c>
      <c r="D14" s="9">
        <f>'[1]Calculated Data'!U504</f>
        <v>65773.30288772006</v>
      </c>
      <c r="G14" s="3">
        <v>1</v>
      </c>
      <c r="H14" s="3">
        <f t="shared" si="1"/>
        <v>65773.30288772006</v>
      </c>
      <c r="J14" s="3">
        <f t="shared" si="2"/>
        <v>0</v>
      </c>
      <c r="K14" s="3"/>
      <c r="L14" s="3">
        <f t="shared" si="3"/>
        <v>0</v>
      </c>
      <c r="M14" s="13">
        <v>0</v>
      </c>
      <c r="N14" s="3">
        <f t="shared" si="0"/>
        <v>65773.30288772006</v>
      </c>
    </row>
    <row r="15" spans="1:14" s="12" customFormat="1" ht="12.75">
      <c r="A15" s="12" t="s">
        <v>448</v>
      </c>
      <c r="B15" s="18" t="s">
        <v>32</v>
      </c>
      <c r="C15" s="12">
        <f>SUM(C3:C14)</f>
        <v>9568</v>
      </c>
      <c r="D15" s="11"/>
      <c r="H15" s="12">
        <f>SUM(H3:H14)</f>
        <v>368999.51327742945</v>
      </c>
      <c r="J15" s="12">
        <f>SUM(J3:J14)</f>
        <v>0</v>
      </c>
      <c r="L15" s="12">
        <f>SUM(L3:L14)</f>
        <v>0</v>
      </c>
      <c r="M15" s="10">
        <v>0</v>
      </c>
      <c r="N15" s="12">
        <f t="shared" si="0"/>
        <v>378567.51327742945</v>
      </c>
    </row>
  </sheetData>
  <conditionalFormatting sqref="A2 B2:B1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H20" sqref="H20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455</v>
      </c>
      <c r="B3" s="16" t="s">
        <v>456</v>
      </c>
      <c r="C3" s="13">
        <v>0</v>
      </c>
      <c r="D3" s="9">
        <f>'[1]Calculated Data'!U505</f>
        <v>1125110.1737344945</v>
      </c>
      <c r="G3" s="3">
        <v>0.85</v>
      </c>
      <c r="H3" s="3">
        <f>D3*G3</f>
        <v>956343.6476743203</v>
      </c>
      <c r="I3" s="3">
        <v>0.15</v>
      </c>
      <c r="J3" s="3">
        <f>D3*I3</f>
        <v>168766.52606017416</v>
      </c>
      <c r="K3" s="3"/>
      <c r="L3" s="3">
        <f>D3*K3</f>
        <v>0</v>
      </c>
      <c r="M3" s="13">
        <v>0</v>
      </c>
      <c r="N3" s="3">
        <f>C3+H3+L3+M3</f>
        <v>956343.6476743203</v>
      </c>
    </row>
    <row r="4" spans="1:14" ht="12.75">
      <c r="A4" s="33" t="s">
        <v>455</v>
      </c>
      <c r="B4" s="16" t="s">
        <v>457</v>
      </c>
      <c r="C4" s="13">
        <v>0</v>
      </c>
      <c r="D4" s="9">
        <f>'[1]Calculated Data'!U506</f>
        <v>451634.26739906863</v>
      </c>
      <c r="G4" s="3">
        <v>0.85</v>
      </c>
      <c r="H4" s="3">
        <f>D4*G4</f>
        <v>383889.12728920835</v>
      </c>
      <c r="I4" s="3">
        <v>0.15</v>
      </c>
      <c r="J4" s="3">
        <f>D4*I4</f>
        <v>67745.1401098603</v>
      </c>
      <c r="K4" s="3"/>
      <c r="L4" s="3">
        <f>D4*K4</f>
        <v>0</v>
      </c>
      <c r="M4" s="13">
        <v>0</v>
      </c>
      <c r="N4" s="3">
        <f>C4+H4+L4+M4</f>
        <v>383889.12728920835</v>
      </c>
    </row>
    <row r="5" spans="1:14" s="12" customFormat="1" ht="12.75">
      <c r="A5" s="12" t="s">
        <v>455</v>
      </c>
      <c r="B5" s="18" t="s">
        <v>32</v>
      </c>
      <c r="C5" s="10"/>
      <c r="D5" s="11"/>
      <c r="H5" s="12">
        <f>SUM(H3:H4)</f>
        <v>1340232.7749635286</v>
      </c>
      <c r="J5" s="12">
        <f>SUM(J3:J4)</f>
        <v>236511.66617003444</v>
      </c>
      <c r="L5" s="12">
        <f>SUM(L3:L4)</f>
        <v>0</v>
      </c>
      <c r="M5" s="10">
        <v>0</v>
      </c>
      <c r="N5" s="12">
        <f>C5+H5+L5+M5</f>
        <v>1340232.7749635286</v>
      </c>
    </row>
    <row r="6" spans="1:12" s="20" customFormat="1" ht="12.75">
      <c r="A6" s="3"/>
      <c r="B6" s="3"/>
      <c r="C6" s="3"/>
      <c r="D6" s="29"/>
      <c r="E6" s="3"/>
      <c r="F6" s="3"/>
      <c r="G6" s="3"/>
      <c r="H6" s="3"/>
      <c r="K6" s="30"/>
      <c r="L6" s="30"/>
    </row>
    <row r="7" spans="1:12" s="20" customFormat="1" ht="12.75">
      <c r="A7" s="3"/>
      <c r="B7" s="3"/>
      <c r="C7" s="3"/>
      <c r="D7" s="29"/>
      <c r="E7" s="3"/>
      <c r="F7" s="3"/>
      <c r="G7" s="3"/>
      <c r="H7" s="3"/>
      <c r="K7" s="30"/>
      <c r="L7" s="30"/>
    </row>
  </sheetData>
  <conditionalFormatting sqref="A2 B2:B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L1" sqref="L1"/>
    </sheetView>
  </sheetViews>
  <sheetFormatPr defaultColWidth="9.140625" defaultRowHeight="12.75"/>
  <cols>
    <col min="2" max="2" width="15.57421875" style="0" customWidth="1"/>
    <col min="3" max="3" width="18.140625" style="0" customWidth="1"/>
    <col min="4" max="5" width="9.140625" style="0" hidden="1" customWidth="1"/>
    <col min="6" max="6" width="0.2890625" style="0" customWidth="1"/>
    <col min="7" max="7" width="9.140625" style="0" hidden="1" customWidth="1"/>
    <col min="8" max="8" width="12.00390625" style="0" customWidth="1"/>
    <col min="9" max="11" width="9.140625" style="0" hidden="1" customWidth="1"/>
    <col min="12" max="12" width="12.140625" style="0" customWidth="1"/>
    <col min="14" max="14" width="12.28125" style="0" customWidth="1"/>
  </cols>
  <sheetData>
    <row r="1" spans="1:14" s="3" customFormat="1" ht="54" customHeight="1">
      <c r="A1" s="21"/>
      <c r="B1" s="52">
        <v>2008</v>
      </c>
      <c r="C1" s="1" t="s">
        <v>631</v>
      </c>
      <c r="D1" s="2" t="s">
        <v>0</v>
      </c>
      <c r="H1" s="53" t="s">
        <v>630</v>
      </c>
      <c r="I1" s="38" t="s">
        <v>0</v>
      </c>
      <c r="J1" s="38" t="s">
        <v>0</v>
      </c>
      <c r="K1" s="38" t="s">
        <v>0</v>
      </c>
      <c r="L1" s="53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s="3" customFormat="1" ht="12.75">
      <c r="A3" s="33" t="s">
        <v>33</v>
      </c>
      <c r="B3" s="16" t="s">
        <v>34</v>
      </c>
      <c r="C3" s="8">
        <v>0</v>
      </c>
      <c r="D3" s="9">
        <f>'[1]Calculated Data'!U19</f>
        <v>156532.3922992323</v>
      </c>
      <c r="G3" s="3">
        <v>0.85</v>
      </c>
      <c r="H3" s="3">
        <f aca="true" t="shared" si="0" ref="H3:H14">D3*G3</f>
        <v>133052.53345434746</v>
      </c>
      <c r="I3" s="3">
        <v>0.15</v>
      </c>
      <c r="J3" s="3">
        <f aca="true" t="shared" si="1" ref="J3:J14">D3*I3</f>
        <v>23479.858844884846</v>
      </c>
      <c r="L3" s="3">
        <f aca="true" t="shared" si="2" ref="L3:L14">D3*K3</f>
        <v>0</v>
      </c>
      <c r="M3" s="8">
        <v>0</v>
      </c>
      <c r="N3" s="3">
        <f aca="true" t="shared" si="3" ref="N3:N15">C3+H3+L3+M3</f>
        <v>133052.53345434746</v>
      </c>
    </row>
    <row r="4" spans="1:14" s="3" customFormat="1" ht="12.75">
      <c r="A4" s="33" t="s">
        <v>33</v>
      </c>
      <c r="B4" s="16" t="s">
        <v>35</v>
      </c>
      <c r="C4" s="8">
        <v>0</v>
      </c>
      <c r="D4" s="9">
        <f>'[1]Calculated Data'!U20</f>
        <v>600033.1442738841</v>
      </c>
      <c r="G4" s="3">
        <v>0.85</v>
      </c>
      <c r="H4" s="3">
        <f t="shared" si="0"/>
        <v>510028.1726328015</v>
      </c>
      <c r="I4" s="3">
        <v>0.15</v>
      </c>
      <c r="J4" s="3">
        <f t="shared" si="1"/>
        <v>90004.97164108262</v>
      </c>
      <c r="L4" s="3">
        <f t="shared" si="2"/>
        <v>0</v>
      </c>
      <c r="M4" s="8">
        <v>0</v>
      </c>
      <c r="N4" s="3">
        <f t="shared" si="3"/>
        <v>510028.1726328015</v>
      </c>
    </row>
    <row r="5" spans="1:14" s="3" customFormat="1" ht="12.75">
      <c r="A5" s="33" t="s">
        <v>33</v>
      </c>
      <c r="B5" s="16" t="s">
        <v>36</v>
      </c>
      <c r="C5" s="8">
        <v>0</v>
      </c>
      <c r="D5" s="9">
        <f>'[1]Calculated Data'!U21</f>
        <v>1200958.9733329476</v>
      </c>
      <c r="G5" s="3">
        <v>0.85</v>
      </c>
      <c r="H5" s="3">
        <f t="shared" si="0"/>
        <v>1020815.1273330054</v>
      </c>
      <c r="I5" s="3">
        <v>0.14</v>
      </c>
      <c r="J5" s="3">
        <f t="shared" si="1"/>
        <v>168134.25626661268</v>
      </c>
      <c r="K5" s="3">
        <v>0.01</v>
      </c>
      <c r="L5" s="3">
        <f t="shared" si="2"/>
        <v>12009.589733329476</v>
      </c>
      <c r="M5" s="8">
        <v>0</v>
      </c>
      <c r="N5" s="3">
        <f t="shared" si="3"/>
        <v>1032824.7170663349</v>
      </c>
    </row>
    <row r="6" spans="1:14" s="3" customFormat="1" ht="12.75">
      <c r="A6" s="33" t="s">
        <v>33</v>
      </c>
      <c r="B6" s="16" t="s">
        <v>37</v>
      </c>
      <c r="C6" s="8">
        <v>0</v>
      </c>
      <c r="D6" s="9">
        <f>'[1]Calculated Data'!U22</f>
        <v>1023478.7533141368</v>
      </c>
      <c r="G6" s="3">
        <v>0.85</v>
      </c>
      <c r="H6" s="3">
        <f t="shared" si="0"/>
        <v>869956.9403170162</v>
      </c>
      <c r="I6" s="3">
        <v>0.15</v>
      </c>
      <c r="J6" s="3">
        <f t="shared" si="1"/>
        <v>153521.81299712052</v>
      </c>
      <c r="L6" s="3">
        <f t="shared" si="2"/>
        <v>0</v>
      </c>
      <c r="M6" s="8">
        <v>0</v>
      </c>
      <c r="N6" s="3">
        <f t="shared" si="3"/>
        <v>869956.9403170162</v>
      </c>
    </row>
    <row r="7" spans="1:14" s="3" customFormat="1" ht="12.75">
      <c r="A7" s="33" t="s">
        <v>33</v>
      </c>
      <c r="B7" s="16" t="s">
        <v>38</v>
      </c>
      <c r="C7" s="8">
        <v>0</v>
      </c>
      <c r="D7" s="9">
        <f>'[1]Calculated Data'!U23</f>
        <v>2655.8593539342664</v>
      </c>
      <c r="G7" s="3">
        <v>1</v>
      </c>
      <c r="H7" s="3">
        <f t="shared" si="0"/>
        <v>2655.8593539342664</v>
      </c>
      <c r="J7" s="3">
        <f t="shared" si="1"/>
        <v>0</v>
      </c>
      <c r="L7" s="3">
        <f t="shared" si="2"/>
        <v>0</v>
      </c>
      <c r="M7" s="8">
        <v>0</v>
      </c>
      <c r="N7" s="3">
        <f t="shared" si="3"/>
        <v>2655.8593539342664</v>
      </c>
    </row>
    <row r="8" spans="1:14" s="3" customFormat="1" ht="12.75">
      <c r="A8" s="33" t="s">
        <v>33</v>
      </c>
      <c r="B8" s="16" t="s">
        <v>39</v>
      </c>
      <c r="C8" s="8">
        <v>0</v>
      </c>
      <c r="D8" s="9">
        <f>'[1]Calculated Data'!U24</f>
        <v>2020707.4263597804</v>
      </c>
      <c r="G8" s="3">
        <v>0.85</v>
      </c>
      <c r="H8" s="3">
        <f t="shared" si="0"/>
        <v>1717601.3124058133</v>
      </c>
      <c r="I8" s="3">
        <v>0.15</v>
      </c>
      <c r="J8" s="3">
        <f t="shared" si="1"/>
        <v>303106.11395396705</v>
      </c>
      <c r="L8" s="3">
        <f t="shared" si="2"/>
        <v>0</v>
      </c>
      <c r="M8" s="8">
        <v>0</v>
      </c>
      <c r="N8" s="3">
        <f t="shared" si="3"/>
        <v>1717601.3124058133</v>
      </c>
    </row>
    <row r="9" spans="1:14" s="3" customFormat="1" ht="12.75">
      <c r="A9" s="33" t="s">
        <v>33</v>
      </c>
      <c r="B9" s="16" t="s">
        <v>40</v>
      </c>
      <c r="C9" s="8">
        <v>0</v>
      </c>
      <c r="D9" s="9">
        <f>'[1]Calculated Data'!U25</f>
        <v>43587.343779458635</v>
      </c>
      <c r="G9" s="3">
        <v>1</v>
      </c>
      <c r="H9" s="3">
        <f t="shared" si="0"/>
        <v>43587.343779458635</v>
      </c>
      <c r="J9" s="3">
        <f t="shared" si="1"/>
        <v>0</v>
      </c>
      <c r="L9" s="3">
        <f t="shared" si="2"/>
        <v>0</v>
      </c>
      <c r="M9" s="8">
        <v>0</v>
      </c>
      <c r="N9" s="3">
        <f t="shared" si="3"/>
        <v>43587.343779458635</v>
      </c>
    </row>
    <row r="10" spans="1:14" s="3" customFormat="1" ht="12.75">
      <c r="A10" s="33" t="s">
        <v>33</v>
      </c>
      <c r="B10" s="16" t="s">
        <v>41</v>
      </c>
      <c r="C10" s="8">
        <v>0</v>
      </c>
      <c r="D10" s="9">
        <f>'[1]Calculated Data'!U26</f>
        <v>1905359.6509166993</v>
      </c>
      <c r="G10" s="3">
        <v>0.85</v>
      </c>
      <c r="H10" s="3">
        <f t="shared" si="0"/>
        <v>1619555.7032791944</v>
      </c>
      <c r="I10" s="3">
        <v>0.15</v>
      </c>
      <c r="J10" s="3">
        <f t="shared" si="1"/>
        <v>285803.9476375049</v>
      </c>
      <c r="L10" s="3">
        <f t="shared" si="2"/>
        <v>0</v>
      </c>
      <c r="M10" s="8">
        <v>0</v>
      </c>
      <c r="N10" s="3">
        <f t="shared" si="3"/>
        <v>1619555.7032791944</v>
      </c>
    </row>
    <row r="11" spans="1:14" s="3" customFormat="1" ht="12.75">
      <c r="A11" s="33" t="s">
        <v>33</v>
      </c>
      <c r="B11" s="16" t="s">
        <v>42</v>
      </c>
      <c r="C11" s="8">
        <v>0</v>
      </c>
      <c r="D11" s="9">
        <f>'[1]Calculated Data'!U27</f>
        <v>14419961.41478452</v>
      </c>
      <c r="G11" s="3">
        <v>0.85</v>
      </c>
      <c r="H11" s="3">
        <f t="shared" si="0"/>
        <v>12256967.202566842</v>
      </c>
      <c r="I11" s="3">
        <v>0.15</v>
      </c>
      <c r="J11" s="3">
        <f t="shared" si="1"/>
        <v>2162994.212217678</v>
      </c>
      <c r="L11" s="3">
        <f t="shared" si="2"/>
        <v>0</v>
      </c>
      <c r="M11" s="8">
        <v>0</v>
      </c>
      <c r="N11" s="3">
        <f t="shared" si="3"/>
        <v>12256967.202566842</v>
      </c>
    </row>
    <row r="12" spans="1:14" s="3" customFormat="1" ht="12.75">
      <c r="A12" s="33" t="s">
        <v>33</v>
      </c>
      <c r="B12" s="16" t="s">
        <v>43</v>
      </c>
      <c r="C12" s="8">
        <v>0</v>
      </c>
      <c r="D12" s="9">
        <f>'[1]Calculated Data'!U28</f>
        <v>126332.43046310634</v>
      </c>
      <c r="G12" s="3">
        <v>0.85</v>
      </c>
      <c r="H12" s="3">
        <f t="shared" si="0"/>
        <v>107382.56589364039</v>
      </c>
      <c r="J12" s="3">
        <f t="shared" si="1"/>
        <v>0</v>
      </c>
      <c r="K12" s="3">
        <v>0.15</v>
      </c>
      <c r="L12" s="3">
        <f t="shared" si="2"/>
        <v>18949.86456946595</v>
      </c>
      <c r="M12" s="8">
        <v>0</v>
      </c>
      <c r="N12" s="3">
        <f t="shared" si="3"/>
        <v>126332.43046310634</v>
      </c>
    </row>
    <row r="13" spans="1:14" s="3" customFormat="1" ht="12.75">
      <c r="A13" s="33" t="s">
        <v>33</v>
      </c>
      <c r="B13" s="16" t="s">
        <v>44</v>
      </c>
      <c r="C13" s="8">
        <v>0</v>
      </c>
      <c r="D13" s="9">
        <f>'[1]Calculated Data'!U29</f>
        <v>947635.3337067582</v>
      </c>
      <c r="G13" s="3">
        <v>0.85</v>
      </c>
      <c r="H13" s="3">
        <f t="shared" si="0"/>
        <v>805490.0336507445</v>
      </c>
      <c r="I13" s="3">
        <v>0.08</v>
      </c>
      <c r="J13" s="3">
        <f t="shared" si="1"/>
        <v>75810.82669654067</v>
      </c>
      <c r="K13" s="3">
        <v>0.07</v>
      </c>
      <c r="L13" s="3">
        <f t="shared" si="2"/>
        <v>66334.47335947308</v>
      </c>
      <c r="M13" s="8">
        <v>0</v>
      </c>
      <c r="N13" s="3">
        <f t="shared" si="3"/>
        <v>871824.5070102175</v>
      </c>
    </row>
    <row r="14" spans="1:14" s="3" customFormat="1" ht="12.75">
      <c r="A14" s="33" t="s">
        <v>33</v>
      </c>
      <c r="B14" s="16" t="s">
        <v>45</v>
      </c>
      <c r="C14" s="8">
        <v>0</v>
      </c>
      <c r="D14" s="9">
        <f>'[1]Calculated Data'!U30</f>
        <v>2267401.794358613</v>
      </c>
      <c r="G14" s="3">
        <v>0.85</v>
      </c>
      <c r="H14" s="3">
        <f t="shared" si="0"/>
        <v>1927291.525204821</v>
      </c>
      <c r="I14" s="3">
        <v>0.15</v>
      </c>
      <c r="J14" s="3">
        <f t="shared" si="1"/>
        <v>340110.26915379195</v>
      </c>
      <c r="L14" s="3">
        <f t="shared" si="2"/>
        <v>0</v>
      </c>
      <c r="M14" s="8">
        <v>0</v>
      </c>
      <c r="N14" s="3">
        <f t="shared" si="3"/>
        <v>1927291.525204821</v>
      </c>
    </row>
    <row r="15" spans="1:14" s="12" customFormat="1" ht="12.75">
      <c r="A15" s="12" t="s">
        <v>33</v>
      </c>
      <c r="B15" s="18" t="s">
        <v>32</v>
      </c>
      <c r="C15" s="10">
        <v>0</v>
      </c>
      <c r="D15" s="11"/>
      <c r="H15" s="12">
        <f>SUM(H3:H14)</f>
        <v>21014384.31987162</v>
      </c>
      <c r="J15" s="12">
        <f>SUM(J3:J14)</f>
        <v>3602966.2694091834</v>
      </c>
      <c r="L15" s="12">
        <f>SUM(L3:L14)</f>
        <v>97293.92766226851</v>
      </c>
      <c r="M15" s="10">
        <v>0</v>
      </c>
      <c r="N15" s="12">
        <f t="shared" si="3"/>
        <v>21111678.247533888</v>
      </c>
    </row>
  </sheetData>
  <conditionalFormatting sqref="A2 B2:B1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
Payment Summary Report - ASR -10-3
FY 2008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8">
      <selection activeCell="L7" sqref="L7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458</v>
      </c>
      <c r="B3" s="16" t="s">
        <v>172</v>
      </c>
      <c r="C3" s="13">
        <v>0</v>
      </c>
      <c r="D3" s="9">
        <f>'[1]County Calc '!F509</f>
        <v>1165181.553</v>
      </c>
      <c r="G3" s="3">
        <v>0.85</v>
      </c>
      <c r="H3" s="3">
        <f>D3*G3</f>
        <v>990404.32005</v>
      </c>
      <c r="I3" s="3">
        <v>0.08</v>
      </c>
      <c r="J3" s="3">
        <f>D3*I3</f>
        <v>93214.52424000001</v>
      </c>
      <c r="K3" s="3">
        <v>0.07</v>
      </c>
      <c r="L3" s="3">
        <f>D3*K3</f>
        <v>81562.70871</v>
      </c>
      <c r="M3" s="13">
        <v>0</v>
      </c>
      <c r="N3" s="3">
        <f aca="true" t="shared" si="0" ref="N3:N36">C3+H3+L3+M3</f>
        <v>1071967.02876</v>
      </c>
    </row>
    <row r="4" spans="1:14" ht="12.75">
      <c r="A4" s="33" t="s">
        <v>458</v>
      </c>
      <c r="B4" s="16" t="s">
        <v>63</v>
      </c>
      <c r="C4" s="13">
        <v>0</v>
      </c>
      <c r="D4" s="9">
        <f>'[1]County Calc '!F510</f>
        <v>452736.80100000004</v>
      </c>
      <c r="G4" s="3">
        <v>0.85</v>
      </c>
      <c r="H4" s="3">
        <f>D4*G4</f>
        <v>384826.28085000004</v>
      </c>
      <c r="I4" s="3">
        <v>0.15</v>
      </c>
      <c r="J4" s="3">
        <f>D4*I4</f>
        <v>67910.52015</v>
      </c>
      <c r="K4" s="3"/>
      <c r="L4" s="3">
        <f>D4*K4</f>
        <v>0</v>
      </c>
      <c r="M4" s="13">
        <v>0</v>
      </c>
      <c r="N4" s="3">
        <f t="shared" si="0"/>
        <v>384826.28085000004</v>
      </c>
    </row>
    <row r="5" spans="1:14" ht="12.75">
      <c r="A5" s="33" t="s">
        <v>458</v>
      </c>
      <c r="B5" s="16" t="s">
        <v>459</v>
      </c>
      <c r="C5" s="13">
        <v>0</v>
      </c>
      <c r="D5" s="9" t="e">
        <f>'[2]Sheet1'!F512</f>
        <v>#REF!</v>
      </c>
      <c r="G5" s="3">
        <v>0.85</v>
      </c>
      <c r="H5" s="3">
        <v>5506466</v>
      </c>
      <c r="I5" s="3">
        <v>0.08</v>
      </c>
      <c r="J5" s="3" t="e">
        <f>D5*I5</f>
        <v>#REF!</v>
      </c>
      <c r="K5" s="3">
        <v>0.07</v>
      </c>
      <c r="L5" s="3">
        <v>453474</v>
      </c>
      <c r="M5" s="13">
        <v>0</v>
      </c>
      <c r="N5" s="3">
        <f t="shared" si="0"/>
        <v>5959940</v>
      </c>
    </row>
    <row r="6" spans="1:14" ht="12.75">
      <c r="A6" s="33" t="s">
        <v>458</v>
      </c>
      <c r="B6" s="16" t="s">
        <v>173</v>
      </c>
      <c r="C6" s="13">
        <v>0</v>
      </c>
      <c r="D6" s="9">
        <v>0</v>
      </c>
      <c r="H6" s="3">
        <v>0</v>
      </c>
      <c r="K6" s="3"/>
      <c r="L6" s="3">
        <v>0</v>
      </c>
      <c r="M6" s="13">
        <v>0</v>
      </c>
      <c r="N6" s="3">
        <f t="shared" si="0"/>
        <v>0</v>
      </c>
    </row>
    <row r="7" spans="1:14" ht="12.75">
      <c r="A7" s="33" t="s">
        <v>458</v>
      </c>
      <c r="B7" s="16" t="s">
        <v>400</v>
      </c>
      <c r="C7" s="13">
        <v>0</v>
      </c>
      <c r="D7" s="9">
        <f>'[1]County Calc '!F513</f>
        <v>725196.537</v>
      </c>
      <c r="G7" s="3">
        <v>0.85</v>
      </c>
      <c r="H7" s="3">
        <f aca="true" t="shared" si="1" ref="H7:H28">D7*G7</f>
        <v>616417.05645</v>
      </c>
      <c r="I7" s="3">
        <v>0.08</v>
      </c>
      <c r="J7" s="3">
        <f aca="true" t="shared" si="2" ref="J7:J28">D7*I7</f>
        <v>58015.72296</v>
      </c>
      <c r="K7" s="3">
        <v>0.07</v>
      </c>
      <c r="L7" s="3">
        <f aca="true" t="shared" si="3" ref="L7:L28">D7*K7</f>
        <v>50763.75759000001</v>
      </c>
      <c r="M7" s="13">
        <v>0</v>
      </c>
      <c r="N7" s="3">
        <f t="shared" si="0"/>
        <v>667180.8140400001</v>
      </c>
    </row>
    <row r="8" spans="1:14" ht="12.75">
      <c r="A8" s="33" t="s">
        <v>458</v>
      </c>
      <c r="B8" s="16" t="s">
        <v>460</v>
      </c>
      <c r="C8" s="13">
        <v>0</v>
      </c>
      <c r="D8" s="9">
        <f>'[1]County Calc '!F514</f>
        <v>3309329.781</v>
      </c>
      <c r="G8" s="3">
        <v>0.85</v>
      </c>
      <c r="H8" s="3">
        <f t="shared" si="1"/>
        <v>2812930.31385</v>
      </c>
      <c r="I8" s="3">
        <v>0.08</v>
      </c>
      <c r="J8" s="3">
        <f t="shared" si="2"/>
        <v>264746.38248000003</v>
      </c>
      <c r="K8" s="3">
        <v>0.07</v>
      </c>
      <c r="L8" s="3">
        <f t="shared" si="3"/>
        <v>231653.08467</v>
      </c>
      <c r="M8" s="13">
        <v>0</v>
      </c>
      <c r="N8" s="3">
        <f t="shared" si="0"/>
        <v>3044583.3985200003</v>
      </c>
    </row>
    <row r="9" spans="1:14" ht="12.75">
      <c r="A9" s="33" t="s">
        <v>458</v>
      </c>
      <c r="B9" s="16" t="s">
        <v>461</v>
      </c>
      <c r="C9" s="13">
        <v>0</v>
      </c>
      <c r="D9" s="9">
        <f>'[1]County Calc '!F515</f>
        <v>5038315.155</v>
      </c>
      <c r="G9" s="3">
        <v>0.85</v>
      </c>
      <c r="H9" s="3">
        <f t="shared" si="1"/>
        <v>4282567.88175</v>
      </c>
      <c r="I9" s="3">
        <v>0.08</v>
      </c>
      <c r="J9" s="3">
        <f t="shared" si="2"/>
        <v>403065.2124</v>
      </c>
      <c r="K9" s="3">
        <v>0.07</v>
      </c>
      <c r="L9" s="3">
        <f t="shared" si="3"/>
        <v>352682.06085000007</v>
      </c>
      <c r="M9" s="13">
        <v>0</v>
      </c>
      <c r="N9" s="3">
        <f t="shared" si="0"/>
        <v>4635249.9426</v>
      </c>
    </row>
    <row r="10" spans="1:14" ht="12.75">
      <c r="A10" s="33" t="s">
        <v>458</v>
      </c>
      <c r="B10" s="16" t="s">
        <v>462</v>
      </c>
      <c r="C10" s="13">
        <v>0</v>
      </c>
      <c r="D10" s="9">
        <f>'[1]County Calc '!F516</f>
        <v>4325773.05</v>
      </c>
      <c r="G10" s="3">
        <v>0.85</v>
      </c>
      <c r="H10" s="3">
        <f t="shared" si="1"/>
        <v>3676907.0925</v>
      </c>
      <c r="I10" s="3">
        <v>0.08</v>
      </c>
      <c r="J10" s="3">
        <f t="shared" si="2"/>
        <v>346061.844</v>
      </c>
      <c r="K10" s="3">
        <v>0.07</v>
      </c>
      <c r="L10" s="3">
        <f t="shared" si="3"/>
        <v>302804.11350000004</v>
      </c>
      <c r="M10" s="13">
        <v>0</v>
      </c>
      <c r="N10" s="3">
        <f t="shared" si="0"/>
        <v>3979711.206</v>
      </c>
    </row>
    <row r="11" spans="1:14" ht="12.75">
      <c r="A11" s="33" t="s">
        <v>458</v>
      </c>
      <c r="B11" s="16" t="s">
        <v>139</v>
      </c>
      <c r="C11" s="13">
        <v>0</v>
      </c>
      <c r="D11" s="9">
        <f>'[1]County Calc '!F517</f>
        <v>20395447.038000003</v>
      </c>
      <c r="G11" s="3">
        <v>0.85</v>
      </c>
      <c r="H11" s="3">
        <f t="shared" si="1"/>
        <v>17336129.982300002</v>
      </c>
      <c r="I11" s="3">
        <v>0.08</v>
      </c>
      <c r="J11" s="3">
        <f t="shared" si="2"/>
        <v>1631635.7630400003</v>
      </c>
      <c r="K11" s="3">
        <v>0.07</v>
      </c>
      <c r="L11" s="3">
        <f t="shared" si="3"/>
        <v>1427681.2926600003</v>
      </c>
      <c r="M11" s="13">
        <v>0</v>
      </c>
      <c r="N11" s="3">
        <f t="shared" si="0"/>
        <v>18763811.274960004</v>
      </c>
    </row>
    <row r="12" spans="1:14" ht="12.75">
      <c r="A12" s="33" t="s">
        <v>458</v>
      </c>
      <c r="B12" s="16" t="s">
        <v>275</v>
      </c>
      <c r="C12" s="13">
        <v>0</v>
      </c>
      <c r="D12" s="9">
        <f>'[1]County Calc '!F518</f>
        <v>9295462.215</v>
      </c>
      <c r="G12" s="3">
        <v>0.85</v>
      </c>
      <c r="H12" s="3">
        <f t="shared" si="1"/>
        <v>7901142.88275</v>
      </c>
      <c r="I12" s="3">
        <v>0.08</v>
      </c>
      <c r="J12" s="3">
        <f t="shared" si="2"/>
        <v>743636.9772</v>
      </c>
      <c r="K12" s="3">
        <v>0.07</v>
      </c>
      <c r="L12" s="3">
        <f t="shared" si="3"/>
        <v>650682.35505</v>
      </c>
      <c r="M12" s="13">
        <v>0</v>
      </c>
      <c r="N12" s="3">
        <f t="shared" si="0"/>
        <v>8551825.2378</v>
      </c>
    </row>
    <row r="13" spans="1:14" ht="12.75">
      <c r="A13" s="33" t="s">
        <v>458</v>
      </c>
      <c r="B13" s="16" t="s">
        <v>463</v>
      </c>
      <c r="C13" s="13">
        <v>0</v>
      </c>
      <c r="D13" s="9">
        <f>'[1]County Calc '!F519</f>
        <v>3815409.8970000003</v>
      </c>
      <c r="G13" s="3">
        <v>0.85</v>
      </c>
      <c r="H13" s="3">
        <f t="shared" si="1"/>
        <v>3243098.41245</v>
      </c>
      <c r="I13" s="3">
        <v>0.14</v>
      </c>
      <c r="J13" s="3">
        <f t="shared" si="2"/>
        <v>534157.3855800001</v>
      </c>
      <c r="K13" s="3">
        <v>0.01</v>
      </c>
      <c r="L13" s="3">
        <f t="shared" si="3"/>
        <v>38154.09897000001</v>
      </c>
      <c r="M13" s="13">
        <v>0</v>
      </c>
      <c r="N13" s="3">
        <f t="shared" si="0"/>
        <v>3281252.5114200003</v>
      </c>
    </row>
    <row r="14" spans="1:14" ht="12.75">
      <c r="A14" s="33" t="s">
        <v>458</v>
      </c>
      <c r="B14" s="16" t="s">
        <v>464</v>
      </c>
      <c r="C14" s="13">
        <v>0</v>
      </c>
      <c r="D14" s="9">
        <f>'[1]County Calc '!F520</f>
        <v>2674077.075</v>
      </c>
      <c r="G14" s="3">
        <v>0.8</v>
      </c>
      <c r="H14" s="3">
        <f t="shared" si="1"/>
        <v>2139261.66</v>
      </c>
      <c r="I14" s="3">
        <v>0.15</v>
      </c>
      <c r="J14" s="3">
        <f t="shared" si="2"/>
        <v>401111.56125</v>
      </c>
      <c r="K14" s="3">
        <v>0.05</v>
      </c>
      <c r="L14" s="3">
        <f t="shared" si="3"/>
        <v>133703.85375</v>
      </c>
      <c r="M14" s="13">
        <v>0</v>
      </c>
      <c r="N14" s="3">
        <f t="shared" si="0"/>
        <v>2272965.51375</v>
      </c>
    </row>
    <row r="15" spans="1:14" ht="12.75">
      <c r="A15" s="33" t="s">
        <v>458</v>
      </c>
      <c r="B15" s="16" t="s">
        <v>149</v>
      </c>
      <c r="C15" s="13">
        <v>0</v>
      </c>
      <c r="D15" s="9">
        <f>'[1]County Calc '!F521</f>
        <v>5784829.551</v>
      </c>
      <c r="G15" s="3">
        <v>0.85</v>
      </c>
      <c r="H15" s="3">
        <f t="shared" si="1"/>
        <v>4917105.11835</v>
      </c>
      <c r="I15" s="3">
        <v>0.08</v>
      </c>
      <c r="J15" s="3">
        <f t="shared" si="2"/>
        <v>462786.36408</v>
      </c>
      <c r="K15" s="3">
        <v>0.07</v>
      </c>
      <c r="L15" s="3">
        <f t="shared" si="3"/>
        <v>404938.06857000006</v>
      </c>
      <c r="M15" s="13">
        <v>0</v>
      </c>
      <c r="N15" s="3">
        <f t="shared" si="0"/>
        <v>5322043.18692</v>
      </c>
    </row>
    <row r="16" spans="1:14" ht="12.75">
      <c r="A16" s="33" t="s">
        <v>458</v>
      </c>
      <c r="B16" s="16" t="s">
        <v>150</v>
      </c>
      <c r="C16" s="13">
        <v>0</v>
      </c>
      <c r="D16" s="9">
        <f>'[1]County Calc '!F522</f>
        <v>779123.916</v>
      </c>
      <c r="G16" s="3">
        <v>0.85</v>
      </c>
      <c r="H16" s="3">
        <f t="shared" si="1"/>
        <v>662255.3286</v>
      </c>
      <c r="I16" s="3">
        <v>0.08</v>
      </c>
      <c r="J16" s="3">
        <f t="shared" si="2"/>
        <v>62329.91328</v>
      </c>
      <c r="K16" s="3">
        <v>0.07</v>
      </c>
      <c r="L16" s="3">
        <f t="shared" si="3"/>
        <v>54538.67412</v>
      </c>
      <c r="M16" s="13">
        <v>0</v>
      </c>
      <c r="N16" s="3">
        <f t="shared" si="0"/>
        <v>716794.00272</v>
      </c>
    </row>
    <row r="17" spans="1:14" ht="12.75">
      <c r="A17" s="33" t="s">
        <v>458</v>
      </c>
      <c r="B17" s="16" t="s">
        <v>465</v>
      </c>
      <c r="C17" s="13">
        <v>0</v>
      </c>
      <c r="D17" s="9">
        <f>'[1]County Calc '!F523</f>
        <v>2756525.607</v>
      </c>
      <c r="G17" s="3">
        <v>0.85</v>
      </c>
      <c r="H17" s="3">
        <f t="shared" si="1"/>
        <v>2343046.76595</v>
      </c>
      <c r="I17" s="3">
        <v>0.08</v>
      </c>
      <c r="J17" s="3">
        <f t="shared" si="2"/>
        <v>220522.04856</v>
      </c>
      <c r="K17" s="3">
        <v>0.07</v>
      </c>
      <c r="L17" s="3">
        <f t="shared" si="3"/>
        <v>192956.79249000002</v>
      </c>
      <c r="M17" s="13">
        <v>0</v>
      </c>
      <c r="N17" s="3">
        <f t="shared" si="0"/>
        <v>2536003.55844</v>
      </c>
    </row>
    <row r="18" spans="1:14" ht="12.75">
      <c r="A18" s="33" t="s">
        <v>458</v>
      </c>
      <c r="B18" s="16" t="s">
        <v>466</v>
      </c>
      <c r="C18" s="13">
        <v>0</v>
      </c>
      <c r="D18" s="9">
        <f>'[1]County Calc '!F524</f>
        <v>15481437.381000001</v>
      </c>
      <c r="G18" s="3">
        <v>0.85</v>
      </c>
      <c r="H18" s="3">
        <f t="shared" si="1"/>
        <v>13159221.773850001</v>
      </c>
      <c r="I18" s="3">
        <v>0.1425</v>
      </c>
      <c r="J18" s="3">
        <f t="shared" si="2"/>
        <v>2206104.8267925</v>
      </c>
      <c r="K18" s="3">
        <v>0.0075</v>
      </c>
      <c r="L18" s="3">
        <f t="shared" si="3"/>
        <v>116110.7803575</v>
      </c>
      <c r="M18" s="13">
        <v>0</v>
      </c>
      <c r="N18" s="3">
        <f t="shared" si="0"/>
        <v>13275332.554207502</v>
      </c>
    </row>
    <row r="19" spans="1:14" ht="12.75">
      <c r="A19" s="33" t="s">
        <v>458</v>
      </c>
      <c r="B19" s="16" t="s">
        <v>101</v>
      </c>
      <c r="C19" s="13">
        <v>0</v>
      </c>
      <c r="D19" s="9">
        <f>'[1]County Calc '!F525</f>
        <v>5117843.412</v>
      </c>
      <c r="G19" s="3">
        <v>0.85</v>
      </c>
      <c r="H19" s="3">
        <f t="shared" si="1"/>
        <v>4350166.900199999</v>
      </c>
      <c r="I19" s="3">
        <v>0.135</v>
      </c>
      <c r="J19" s="3">
        <f t="shared" si="2"/>
        <v>690908.8606199999</v>
      </c>
      <c r="K19" s="3">
        <v>0.015</v>
      </c>
      <c r="L19" s="3">
        <f t="shared" si="3"/>
        <v>76767.65117999999</v>
      </c>
      <c r="M19" s="13">
        <v>0</v>
      </c>
      <c r="N19" s="3">
        <f t="shared" si="0"/>
        <v>4426934.551379999</v>
      </c>
    </row>
    <row r="20" spans="1:14" ht="12.75">
      <c r="A20" s="33" t="s">
        <v>458</v>
      </c>
      <c r="B20" s="16" t="s">
        <v>467</v>
      </c>
      <c r="C20" s="13">
        <v>0</v>
      </c>
      <c r="D20" s="9">
        <f>'[1]County Calc '!F526</f>
        <v>30751058.988</v>
      </c>
      <c r="G20" s="3">
        <v>0.85</v>
      </c>
      <c r="H20" s="3">
        <f t="shared" si="1"/>
        <v>26138400.1398</v>
      </c>
      <c r="I20" s="3">
        <v>0.08</v>
      </c>
      <c r="J20" s="3">
        <f t="shared" si="2"/>
        <v>2460084.7190400003</v>
      </c>
      <c r="K20" s="3">
        <v>0.07</v>
      </c>
      <c r="L20" s="3">
        <f t="shared" si="3"/>
        <v>2152574.1291600005</v>
      </c>
      <c r="M20" s="13">
        <v>0</v>
      </c>
      <c r="N20" s="3">
        <f t="shared" si="0"/>
        <v>28290974.268960003</v>
      </c>
    </row>
    <row r="21" spans="1:14" ht="12.75">
      <c r="A21" s="33" t="s">
        <v>458</v>
      </c>
      <c r="B21" s="16" t="s">
        <v>328</v>
      </c>
      <c r="C21" s="13">
        <v>0</v>
      </c>
      <c r="D21" s="9">
        <f>'[1]County Calc '!F527</f>
        <v>4765855.401</v>
      </c>
      <c r="G21" s="3">
        <v>0.85</v>
      </c>
      <c r="H21" s="3">
        <f t="shared" si="1"/>
        <v>4050977.0908499993</v>
      </c>
      <c r="I21" s="3">
        <v>0.12</v>
      </c>
      <c r="J21" s="3">
        <f t="shared" si="2"/>
        <v>571902.6481199999</v>
      </c>
      <c r="K21" s="3">
        <v>0.03</v>
      </c>
      <c r="L21" s="3">
        <f t="shared" si="3"/>
        <v>142975.66202999998</v>
      </c>
      <c r="M21" s="13">
        <v>0</v>
      </c>
      <c r="N21" s="3">
        <f t="shared" si="0"/>
        <v>4193952.752879999</v>
      </c>
    </row>
    <row r="22" spans="1:14" ht="12.75">
      <c r="A22" s="33" t="s">
        <v>458</v>
      </c>
      <c r="B22" s="16" t="s">
        <v>468</v>
      </c>
      <c r="C22" s="13">
        <v>0</v>
      </c>
      <c r="D22" s="9">
        <f>'[1]County Calc '!F528</f>
        <v>10253597.733</v>
      </c>
      <c r="G22" s="3">
        <v>0.85</v>
      </c>
      <c r="H22" s="3">
        <f t="shared" si="1"/>
        <v>8715558.07305</v>
      </c>
      <c r="I22" s="3">
        <v>0.08</v>
      </c>
      <c r="J22" s="3">
        <f t="shared" si="2"/>
        <v>820287.81864</v>
      </c>
      <c r="K22" s="3">
        <v>0.07</v>
      </c>
      <c r="L22" s="3">
        <f t="shared" si="3"/>
        <v>717751.84131</v>
      </c>
      <c r="M22" s="13">
        <v>0</v>
      </c>
      <c r="N22" s="3">
        <f t="shared" si="0"/>
        <v>9433309.91436</v>
      </c>
    </row>
    <row r="23" spans="1:14" s="14" customFormat="1" ht="12.75">
      <c r="A23" s="33" t="s">
        <v>458</v>
      </c>
      <c r="B23" s="15" t="s">
        <v>469</v>
      </c>
      <c r="C23" s="13">
        <v>0</v>
      </c>
      <c r="D23" s="9">
        <f>'[1]County Calc '!F529</f>
        <v>8663.427000000001</v>
      </c>
      <c r="G23" s="14">
        <v>1</v>
      </c>
      <c r="H23" s="3">
        <f t="shared" si="1"/>
        <v>8663.427000000001</v>
      </c>
      <c r="J23" s="3">
        <f t="shared" si="2"/>
        <v>0</v>
      </c>
      <c r="L23" s="3">
        <f t="shared" si="3"/>
        <v>0</v>
      </c>
      <c r="M23" s="13">
        <v>0</v>
      </c>
      <c r="N23" s="3">
        <f t="shared" si="0"/>
        <v>8663.427000000001</v>
      </c>
    </row>
    <row r="24" spans="1:14" ht="12.75">
      <c r="A24" s="33" t="s">
        <v>458</v>
      </c>
      <c r="B24" s="16" t="s">
        <v>73</v>
      </c>
      <c r="C24" s="13">
        <v>0</v>
      </c>
      <c r="D24" s="9">
        <f>'[1]County Calc '!F530</f>
        <v>3854443.959</v>
      </c>
      <c r="G24" s="3">
        <v>0.85</v>
      </c>
      <c r="H24" s="3">
        <f t="shared" si="1"/>
        <v>3276277.36515</v>
      </c>
      <c r="I24" s="3">
        <v>0.08</v>
      </c>
      <c r="J24" s="3">
        <f t="shared" si="2"/>
        <v>308355.51672</v>
      </c>
      <c r="K24" s="3">
        <v>0.07</v>
      </c>
      <c r="L24" s="3">
        <f t="shared" si="3"/>
        <v>269811.07713</v>
      </c>
      <c r="M24" s="13">
        <v>0</v>
      </c>
      <c r="N24" s="3">
        <f t="shared" si="0"/>
        <v>3546088.44228</v>
      </c>
    </row>
    <row r="25" spans="1:14" ht="12.75">
      <c r="A25" s="33" t="s">
        <v>458</v>
      </c>
      <c r="B25" s="16" t="s">
        <v>470</v>
      </c>
      <c r="C25" s="13">
        <v>0</v>
      </c>
      <c r="D25" s="9">
        <f>'[1]County Calc '!F531</f>
        <v>342351.17100000003</v>
      </c>
      <c r="G25" s="3">
        <v>0.85</v>
      </c>
      <c r="H25" s="3">
        <f t="shared" si="1"/>
        <v>290998.49535000004</v>
      </c>
      <c r="I25" s="3">
        <v>0.12</v>
      </c>
      <c r="J25" s="3">
        <f t="shared" si="2"/>
        <v>41082.14052</v>
      </c>
      <c r="K25" s="3">
        <v>0.03</v>
      </c>
      <c r="L25" s="3">
        <f t="shared" si="3"/>
        <v>10270.53513</v>
      </c>
      <c r="M25" s="13">
        <v>0</v>
      </c>
      <c r="N25" s="3">
        <f t="shared" si="0"/>
        <v>301269.03048</v>
      </c>
    </row>
    <row r="26" spans="1:14" ht="12.75">
      <c r="A26" s="33" t="s">
        <v>458</v>
      </c>
      <c r="B26" s="16" t="s">
        <v>471</v>
      </c>
      <c r="C26" s="13">
        <v>0</v>
      </c>
      <c r="D26" s="9">
        <f>'[1]County Calc '!F532</f>
        <v>961834.5</v>
      </c>
      <c r="G26" s="3">
        <v>0.85</v>
      </c>
      <c r="H26" s="3">
        <f t="shared" si="1"/>
        <v>817559.325</v>
      </c>
      <c r="I26" s="3">
        <v>0.08</v>
      </c>
      <c r="J26" s="3">
        <f t="shared" si="2"/>
        <v>76946.76</v>
      </c>
      <c r="K26" s="3">
        <v>0.07</v>
      </c>
      <c r="L26" s="3">
        <f t="shared" si="3"/>
        <v>67328.41500000001</v>
      </c>
      <c r="M26" s="13">
        <v>0</v>
      </c>
      <c r="N26" s="3">
        <f t="shared" si="0"/>
        <v>884887.74</v>
      </c>
    </row>
    <row r="27" spans="1:14" s="14" customFormat="1" ht="12.75">
      <c r="A27" s="33" t="s">
        <v>458</v>
      </c>
      <c r="B27" s="15" t="s">
        <v>78</v>
      </c>
      <c r="C27" s="13">
        <v>0</v>
      </c>
      <c r="D27" s="9">
        <f>'[1]County Calc '!F533</f>
        <v>8858.106</v>
      </c>
      <c r="G27" s="14">
        <v>1</v>
      </c>
      <c r="H27" s="3">
        <f t="shared" si="1"/>
        <v>8858.106</v>
      </c>
      <c r="J27" s="3">
        <f t="shared" si="2"/>
        <v>0</v>
      </c>
      <c r="L27" s="3">
        <f t="shared" si="3"/>
        <v>0</v>
      </c>
      <c r="M27" s="13">
        <v>0</v>
      </c>
      <c r="N27" s="3">
        <f t="shared" si="0"/>
        <v>8858.106</v>
      </c>
    </row>
    <row r="28" spans="1:14" ht="12.75">
      <c r="A28" s="33" t="s">
        <v>458</v>
      </c>
      <c r="B28" s="16" t="s">
        <v>472</v>
      </c>
      <c r="C28" s="13">
        <v>0</v>
      </c>
      <c r="D28" s="9">
        <f>'[1]County Calc '!F534</f>
        <v>2547532.71</v>
      </c>
      <c r="G28" s="3">
        <v>0.85</v>
      </c>
      <c r="H28" s="3">
        <f t="shared" si="1"/>
        <v>2165402.8035</v>
      </c>
      <c r="I28" s="3">
        <v>0.11</v>
      </c>
      <c r="J28" s="3">
        <f t="shared" si="2"/>
        <v>280228.5981</v>
      </c>
      <c r="K28" s="3">
        <v>0.04</v>
      </c>
      <c r="L28" s="3">
        <f t="shared" si="3"/>
        <v>101901.3084</v>
      </c>
      <c r="M28" s="13">
        <v>0</v>
      </c>
      <c r="N28" s="3">
        <f t="shared" si="0"/>
        <v>2267304.1119</v>
      </c>
    </row>
    <row r="29" spans="1:14" s="14" customFormat="1" ht="12.75">
      <c r="A29" s="33" t="s">
        <v>458</v>
      </c>
      <c r="B29" s="15" t="s">
        <v>473</v>
      </c>
      <c r="C29" s="13">
        <v>128454</v>
      </c>
      <c r="D29" s="9" t="s">
        <v>14</v>
      </c>
      <c r="E29" s="14">
        <v>1</v>
      </c>
      <c r="F29" s="14">
        <v>128454</v>
      </c>
      <c r="G29" s="14" t="s">
        <v>14</v>
      </c>
      <c r="I29" s="14" t="s">
        <v>14</v>
      </c>
      <c r="K29" s="14" t="s">
        <v>14</v>
      </c>
      <c r="M29" s="13">
        <v>0</v>
      </c>
      <c r="N29" s="14">
        <f t="shared" si="0"/>
        <v>128454</v>
      </c>
    </row>
    <row r="30" spans="1:14" ht="12.75">
      <c r="A30" s="33" t="s">
        <v>458</v>
      </c>
      <c r="B30" s="16" t="s">
        <v>207</v>
      </c>
      <c r="C30" s="13">
        <v>0</v>
      </c>
      <c r="D30" s="9">
        <f>'[1]County Calc '!F536</f>
        <v>953949.798</v>
      </c>
      <c r="G30" s="3">
        <v>0.85</v>
      </c>
      <c r="H30" s="3">
        <f>D30*G30</f>
        <v>810857.3282999999</v>
      </c>
      <c r="I30" s="3">
        <v>0.08</v>
      </c>
      <c r="J30" s="3">
        <f>D30*I30</f>
        <v>76315.98384</v>
      </c>
      <c r="K30" s="3">
        <v>0.07</v>
      </c>
      <c r="L30" s="3">
        <f>D30*K30</f>
        <v>66776.48586</v>
      </c>
      <c r="M30" s="13">
        <v>0</v>
      </c>
      <c r="N30" s="3">
        <f t="shared" si="0"/>
        <v>877633.81416</v>
      </c>
    </row>
    <row r="31" spans="1:14" ht="12.75">
      <c r="A31" s="33" t="s">
        <v>458</v>
      </c>
      <c r="B31" s="16" t="s">
        <v>474</v>
      </c>
      <c r="C31" s="13">
        <v>0</v>
      </c>
      <c r="D31" s="9">
        <f>'[1]County Calc '!F537</f>
        <v>1273620.348</v>
      </c>
      <c r="G31" s="3">
        <v>0.85</v>
      </c>
      <c r="H31" s="3">
        <f>D31*G31</f>
        <v>1082577.2958</v>
      </c>
      <c r="I31" s="3">
        <v>0.15</v>
      </c>
      <c r="J31" s="3">
        <f>D31*I31</f>
        <v>191043.0522</v>
      </c>
      <c r="K31" s="3"/>
      <c r="L31" s="3">
        <f>D31*K31</f>
        <v>0</v>
      </c>
      <c r="M31" s="13">
        <v>0</v>
      </c>
      <c r="N31" s="3">
        <f t="shared" si="0"/>
        <v>1082577.2958</v>
      </c>
    </row>
    <row r="32" spans="1:14" ht="12.75">
      <c r="A32" s="33" t="s">
        <v>458</v>
      </c>
      <c r="B32" s="16" t="s">
        <v>475</v>
      </c>
      <c r="C32" s="13">
        <v>0</v>
      </c>
      <c r="D32" s="9">
        <f>'[1]County Calc '!F538</f>
        <v>2687996.952</v>
      </c>
      <c r="G32" s="3">
        <v>0.85</v>
      </c>
      <c r="H32" s="3">
        <f>D32*G32</f>
        <v>2284797.4092</v>
      </c>
      <c r="I32" s="3">
        <v>0.13</v>
      </c>
      <c r="J32" s="3">
        <f>D32*I32</f>
        <v>349439.60376</v>
      </c>
      <c r="K32" s="3">
        <v>0.02</v>
      </c>
      <c r="L32" s="3">
        <f>D32*K32</f>
        <v>53759.939040000005</v>
      </c>
      <c r="M32" s="13">
        <v>0</v>
      </c>
      <c r="N32" s="3">
        <f t="shared" si="0"/>
        <v>2338557.34824</v>
      </c>
    </row>
    <row r="33" spans="1:14" ht="12.75">
      <c r="A33" s="33" t="s">
        <v>458</v>
      </c>
      <c r="B33" s="16" t="s">
        <v>86</v>
      </c>
      <c r="C33" s="13">
        <v>0</v>
      </c>
      <c r="D33" s="9">
        <f>'[1]County Calc '!F539</f>
        <v>0</v>
      </c>
      <c r="K33" s="3"/>
      <c r="L33" s="3"/>
      <c r="M33" s="13">
        <v>0</v>
      </c>
      <c r="N33" s="3">
        <f t="shared" si="0"/>
        <v>0</v>
      </c>
    </row>
    <row r="34" spans="1:14" ht="12.75">
      <c r="A34" s="33" t="s">
        <v>458</v>
      </c>
      <c r="B34" s="16" t="s">
        <v>476</v>
      </c>
      <c r="C34" s="13">
        <v>0</v>
      </c>
      <c r="D34" s="9">
        <f>'[1]County Calc '!F540</f>
        <v>1078644.681</v>
      </c>
      <c r="G34" s="3">
        <v>0.85</v>
      </c>
      <c r="H34" s="3">
        <f>D34*G34</f>
        <v>916847.9788500001</v>
      </c>
      <c r="I34" s="3">
        <v>0.08</v>
      </c>
      <c r="J34" s="3">
        <f>D34*I34</f>
        <v>86291.57448000001</v>
      </c>
      <c r="K34" s="3">
        <v>0.07</v>
      </c>
      <c r="L34" s="3">
        <f>D34*K34</f>
        <v>75505.12767000002</v>
      </c>
      <c r="M34" s="13">
        <v>0</v>
      </c>
      <c r="N34" s="3">
        <f t="shared" si="0"/>
        <v>992353.1065200001</v>
      </c>
    </row>
    <row r="35" spans="1:14" ht="12.75">
      <c r="A35" s="33" t="s">
        <v>458</v>
      </c>
      <c r="B35" s="16" t="s">
        <v>477</v>
      </c>
      <c r="C35" s="13">
        <v>0</v>
      </c>
      <c r="D35" s="9">
        <f>'[1]County Calc '!F541</f>
        <v>707090.9670000001</v>
      </c>
      <c r="G35" s="3">
        <v>0.85</v>
      </c>
      <c r="H35" s="3">
        <f>D35*G35</f>
        <v>601027.32195</v>
      </c>
      <c r="I35" s="3">
        <v>0.08</v>
      </c>
      <c r="J35" s="3">
        <f>D35*I35</f>
        <v>56567.27736000001</v>
      </c>
      <c r="K35" s="3">
        <v>0.07</v>
      </c>
      <c r="L35" s="3">
        <f>D35*K35</f>
        <v>49496.36769000001</v>
      </c>
      <c r="M35" s="13">
        <v>0</v>
      </c>
      <c r="N35" s="3">
        <f t="shared" si="0"/>
        <v>650523.68964</v>
      </c>
    </row>
    <row r="36" spans="1:14" s="12" customFormat="1" ht="12.75">
      <c r="A36" s="12" t="s">
        <v>458</v>
      </c>
      <c r="B36" s="18" t="s">
        <v>32</v>
      </c>
      <c r="C36" s="12">
        <f>SUM(C3:C35)</f>
        <v>128454</v>
      </c>
      <c r="D36" s="11"/>
      <c r="H36" s="12">
        <f>SUM(H3:H35)</f>
        <v>125490749.92970002</v>
      </c>
      <c r="J36" s="12" t="e">
        <f>SUM(J3:J35)</f>
        <v>#REF!</v>
      </c>
      <c r="L36" s="12">
        <f>SUM(L3:L35)</f>
        <v>8276624.180887502</v>
      </c>
      <c r="M36" s="10">
        <v>0</v>
      </c>
      <c r="N36" s="12">
        <f t="shared" si="0"/>
        <v>133895828.11058752</v>
      </c>
    </row>
  </sheetData>
  <conditionalFormatting sqref="A2 B2:B36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8" sqref="A8:IV301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s="14" customFormat="1" ht="12.75">
      <c r="A3" s="33" t="s">
        <v>478</v>
      </c>
      <c r="B3" s="15" t="s">
        <v>479</v>
      </c>
      <c r="C3" s="13">
        <v>1002837</v>
      </c>
      <c r="D3" s="9" t="s">
        <v>14</v>
      </c>
      <c r="E3" s="14">
        <v>1</v>
      </c>
      <c r="F3" s="14">
        <v>1002837</v>
      </c>
      <c r="M3" s="13">
        <v>0</v>
      </c>
      <c r="N3" s="14">
        <f>C3+H3+L3+M3</f>
        <v>1002837</v>
      </c>
    </row>
    <row r="4" spans="1:14" s="14" customFormat="1" ht="12.75">
      <c r="A4" s="33" t="s">
        <v>478</v>
      </c>
      <c r="B4" s="15" t="s">
        <v>480</v>
      </c>
      <c r="C4" s="13">
        <v>0</v>
      </c>
      <c r="D4" s="9" t="e">
        <f>'[2]Sheet1'!F543</f>
        <v>#REF!</v>
      </c>
      <c r="G4" s="14">
        <v>0.85</v>
      </c>
      <c r="H4" s="14">
        <v>1151583</v>
      </c>
      <c r="I4" s="14">
        <v>0.08</v>
      </c>
      <c r="J4" s="14" t="e">
        <f>D4*I4</f>
        <v>#REF!</v>
      </c>
      <c r="K4" s="14">
        <v>0.07</v>
      </c>
      <c r="L4" s="14">
        <v>94836</v>
      </c>
      <c r="M4" s="13">
        <v>0</v>
      </c>
      <c r="N4" s="14">
        <f>C4+H4+L4+M4</f>
        <v>1246419</v>
      </c>
    </row>
    <row r="5" spans="1:14" s="14" customFormat="1" ht="12.75">
      <c r="A5" s="33" t="s">
        <v>478</v>
      </c>
      <c r="B5" s="15" t="s">
        <v>481</v>
      </c>
      <c r="C5" s="13">
        <v>1213548</v>
      </c>
      <c r="D5" s="9" t="s">
        <v>14</v>
      </c>
      <c r="E5" s="14">
        <v>1</v>
      </c>
      <c r="F5" s="14">
        <f>C5</f>
        <v>1213548</v>
      </c>
      <c r="M5" s="13">
        <v>0</v>
      </c>
      <c r="N5" s="14">
        <f>C5+H5+L5+M5</f>
        <v>1213548</v>
      </c>
    </row>
    <row r="6" spans="1:14" ht="12.75">
      <c r="A6" s="33" t="s">
        <v>478</v>
      </c>
      <c r="B6" s="16" t="s">
        <v>482</v>
      </c>
      <c r="C6" s="8">
        <v>0</v>
      </c>
      <c r="D6" s="9" t="e">
        <f>'[2]Sheet1'!F545</f>
        <v>#REF!</v>
      </c>
      <c r="G6" s="3">
        <v>0.85</v>
      </c>
      <c r="H6" s="3">
        <v>1420572</v>
      </c>
      <c r="I6" s="3">
        <v>0.08</v>
      </c>
      <c r="J6" s="3" t="e">
        <f>D6*I6</f>
        <v>#REF!</v>
      </c>
      <c r="K6" s="3">
        <v>0.07</v>
      </c>
      <c r="L6" s="3">
        <v>116988</v>
      </c>
      <c r="M6" s="44">
        <v>0</v>
      </c>
      <c r="N6" s="3">
        <f>C6+H6+L6+M6</f>
        <v>1537560</v>
      </c>
    </row>
    <row r="7" spans="1:14" s="12" customFormat="1" ht="12.75">
      <c r="A7" s="12" t="s">
        <v>478</v>
      </c>
      <c r="B7" s="18" t="s">
        <v>32</v>
      </c>
      <c r="C7" s="10">
        <f>SUM(C3:C6)</f>
        <v>2216385</v>
      </c>
      <c r="D7" s="11"/>
      <c r="H7" s="12">
        <f>SUM(H3:H6)</f>
        <v>2572155</v>
      </c>
      <c r="J7" s="12" t="e">
        <f>SUM(J3:J6)</f>
        <v>#REF!</v>
      </c>
      <c r="L7" s="12">
        <f>SUM(L3:L6)</f>
        <v>211824</v>
      </c>
      <c r="M7" s="10">
        <v>0</v>
      </c>
      <c r="N7" s="12">
        <f>C7+H7+L7+M7</f>
        <v>5000364</v>
      </c>
    </row>
  </sheetData>
  <conditionalFormatting sqref="A2 B2:B7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2" sqref="A12:IV213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483</v>
      </c>
      <c r="B3" s="16" t="s">
        <v>484</v>
      </c>
      <c r="C3" s="8">
        <v>0</v>
      </c>
      <c r="D3" s="9">
        <f>'[1]Calculated Data'!U544</f>
        <v>15329.703226303485</v>
      </c>
      <c r="G3" s="3">
        <v>1</v>
      </c>
      <c r="H3" s="3">
        <f aca="true" t="shared" si="0" ref="H3:H10">D3*G3</f>
        <v>15329.703226303485</v>
      </c>
      <c r="J3" s="3">
        <f aca="true" t="shared" si="1" ref="J3:J10">D3*I3</f>
        <v>0</v>
      </c>
      <c r="K3" s="3"/>
      <c r="L3" s="3">
        <f aca="true" t="shared" si="2" ref="L3:L10">D3*K3</f>
        <v>0</v>
      </c>
      <c r="M3" s="44">
        <v>0</v>
      </c>
      <c r="N3" s="3">
        <f aca="true" t="shared" si="3" ref="N3:N8">C3+H3+L3+M3</f>
        <v>15329.703226303485</v>
      </c>
    </row>
    <row r="4" spans="1:14" ht="12.75">
      <c r="A4" s="33" t="s">
        <v>483</v>
      </c>
      <c r="B4" s="16" t="s">
        <v>485</v>
      </c>
      <c r="C4" s="8">
        <v>0</v>
      </c>
      <c r="D4" s="9">
        <f>'[1]Calculated Data'!U545</f>
        <v>16066.07644958007</v>
      </c>
      <c r="G4" s="3">
        <v>1</v>
      </c>
      <c r="H4" s="3">
        <f t="shared" si="0"/>
        <v>16066.07644958007</v>
      </c>
      <c r="J4" s="3">
        <f t="shared" si="1"/>
        <v>0</v>
      </c>
      <c r="K4" s="3"/>
      <c r="L4" s="3">
        <f t="shared" si="2"/>
        <v>0</v>
      </c>
      <c r="M4" s="44">
        <v>0</v>
      </c>
      <c r="N4" s="3">
        <f t="shared" si="3"/>
        <v>16066.07644958007</v>
      </c>
    </row>
    <row r="5" spans="1:14" ht="12.75">
      <c r="A5" s="33" t="s">
        <v>483</v>
      </c>
      <c r="B5" s="16" t="s">
        <v>486</v>
      </c>
      <c r="C5" s="8">
        <v>0</v>
      </c>
      <c r="D5" s="9">
        <f>'[1]Calculated Data'!U546</f>
        <v>4488.178302924956</v>
      </c>
      <c r="G5" s="3">
        <v>1</v>
      </c>
      <c r="H5" s="3">
        <f t="shared" si="0"/>
        <v>4488.178302924956</v>
      </c>
      <c r="J5" s="3">
        <f t="shared" si="1"/>
        <v>0</v>
      </c>
      <c r="K5" s="3"/>
      <c r="L5" s="3">
        <f t="shared" si="2"/>
        <v>0</v>
      </c>
      <c r="M5" s="44">
        <v>0</v>
      </c>
      <c r="N5" s="3">
        <f t="shared" si="3"/>
        <v>4488.178302924956</v>
      </c>
    </row>
    <row r="6" spans="1:14" ht="12.75">
      <c r="A6" s="33" t="s">
        <v>483</v>
      </c>
      <c r="B6" s="16" t="s">
        <v>487</v>
      </c>
      <c r="C6" s="8">
        <v>0</v>
      </c>
      <c r="D6" s="9">
        <f>'[1]Calculated Data'!U547</f>
        <v>118.40948193973857</v>
      </c>
      <c r="G6" s="3">
        <v>1</v>
      </c>
      <c r="H6" s="3">
        <f t="shared" si="0"/>
        <v>118.40948193973857</v>
      </c>
      <c r="J6" s="3">
        <f t="shared" si="1"/>
        <v>0</v>
      </c>
      <c r="K6" s="3"/>
      <c r="L6" s="3">
        <f t="shared" si="2"/>
        <v>0</v>
      </c>
      <c r="M6" s="44">
        <v>0</v>
      </c>
      <c r="N6" s="3">
        <f t="shared" si="3"/>
        <v>118.40948193973857</v>
      </c>
    </row>
    <row r="7" spans="1:14" ht="12.75">
      <c r="A7" s="33" t="s">
        <v>483</v>
      </c>
      <c r="B7" s="16" t="s">
        <v>488</v>
      </c>
      <c r="C7" s="8">
        <v>0</v>
      </c>
      <c r="D7" s="9">
        <f>'[1]Calculated Data'!U548</f>
        <v>9481.54941200606</v>
      </c>
      <c r="G7" s="3">
        <v>1</v>
      </c>
      <c r="H7" s="3">
        <f t="shared" si="0"/>
        <v>9481.54941200606</v>
      </c>
      <c r="J7" s="3">
        <f t="shared" si="1"/>
        <v>0</v>
      </c>
      <c r="K7" s="3"/>
      <c r="L7" s="3">
        <f t="shared" si="2"/>
        <v>0</v>
      </c>
      <c r="M7" s="44">
        <v>0</v>
      </c>
      <c r="N7" s="3">
        <f t="shared" si="3"/>
        <v>9481.54941200606</v>
      </c>
    </row>
    <row r="8" spans="1:14" ht="12.75">
      <c r="A8" s="33" t="s">
        <v>483</v>
      </c>
      <c r="B8" s="16" t="s">
        <v>489</v>
      </c>
      <c r="C8" s="8">
        <v>0</v>
      </c>
      <c r="D8" s="9">
        <f>'[1]Calculated Data'!U549</f>
        <v>26652.781026357025</v>
      </c>
      <c r="G8" s="3">
        <v>1</v>
      </c>
      <c r="H8" s="3">
        <f t="shared" si="0"/>
        <v>26652.781026357025</v>
      </c>
      <c r="J8" s="3">
        <f t="shared" si="1"/>
        <v>0</v>
      </c>
      <c r="K8" s="3"/>
      <c r="L8" s="3">
        <f t="shared" si="2"/>
        <v>0</v>
      </c>
      <c r="M8" s="44">
        <v>0</v>
      </c>
      <c r="N8" s="3">
        <f t="shared" si="3"/>
        <v>26652.781026357025</v>
      </c>
    </row>
    <row r="9" spans="1:14" ht="12.75">
      <c r="A9" s="33" t="s">
        <v>483</v>
      </c>
      <c r="B9" s="16" t="s">
        <v>490</v>
      </c>
      <c r="C9" s="8">
        <v>0</v>
      </c>
      <c r="D9" s="9">
        <f>'[1]Calculated Data'!U550</f>
        <v>40186.064238685314</v>
      </c>
      <c r="G9" s="3">
        <v>1</v>
      </c>
      <c r="H9" s="3">
        <f t="shared" si="0"/>
        <v>40186.064238685314</v>
      </c>
      <c r="J9" s="3">
        <f t="shared" si="1"/>
        <v>0</v>
      </c>
      <c r="K9" s="3"/>
      <c r="L9" s="3">
        <f t="shared" si="2"/>
        <v>0</v>
      </c>
      <c r="M9" s="44">
        <v>0</v>
      </c>
      <c r="N9" s="3">
        <f>C9+H9+L9+M9</f>
        <v>40186.064238685314</v>
      </c>
    </row>
    <row r="10" spans="1:14" ht="12.75">
      <c r="A10" s="33" t="s">
        <v>483</v>
      </c>
      <c r="B10" s="16" t="s">
        <v>164</v>
      </c>
      <c r="C10" s="8">
        <v>0</v>
      </c>
      <c r="D10" s="9">
        <f>'[1]Calculated Data'!U551</f>
        <v>97080.9992574807</v>
      </c>
      <c r="G10" s="3">
        <v>1</v>
      </c>
      <c r="H10" s="3">
        <f t="shared" si="0"/>
        <v>97080.9992574807</v>
      </c>
      <c r="J10" s="3">
        <f t="shared" si="1"/>
        <v>0</v>
      </c>
      <c r="K10" s="3"/>
      <c r="L10" s="3">
        <f t="shared" si="2"/>
        <v>0</v>
      </c>
      <c r="M10" s="44">
        <v>0</v>
      </c>
      <c r="N10" s="3">
        <f>C10+H10+L10+M10</f>
        <v>97080.9992574807</v>
      </c>
    </row>
    <row r="11" spans="1:14" s="12" customFormat="1" ht="12.75">
      <c r="A11" s="12" t="s">
        <v>483</v>
      </c>
      <c r="B11" s="18" t="s">
        <v>32</v>
      </c>
      <c r="C11" s="10">
        <v>0</v>
      </c>
      <c r="D11" s="11"/>
      <c r="H11" s="12">
        <f>SUM(H3:H10)</f>
        <v>209403.76139527734</v>
      </c>
      <c r="J11" s="12">
        <f>SUM(J3:J10)</f>
        <v>0</v>
      </c>
      <c r="L11" s="12">
        <f>SUM(L3:L10)</f>
        <v>0</v>
      </c>
      <c r="M11" s="10">
        <v>0</v>
      </c>
      <c r="N11" s="12">
        <f>C11+H11+L11+M11</f>
        <v>209403.76139527734</v>
      </c>
    </row>
    <row r="12" spans="1:12" s="20" customFormat="1" ht="12.75">
      <c r="A12" s="3"/>
      <c r="B12" s="3"/>
      <c r="C12" s="3"/>
      <c r="D12" s="29"/>
      <c r="E12" s="3"/>
      <c r="F12" s="3"/>
      <c r="G12" s="3"/>
      <c r="H12" s="3"/>
      <c r="K12" s="30"/>
      <c r="L12" s="30"/>
    </row>
    <row r="13" spans="1:12" s="20" customFormat="1" ht="12.75">
      <c r="A13" s="3"/>
      <c r="B13" s="3"/>
      <c r="C13" s="3"/>
      <c r="D13" s="29"/>
      <c r="E13" s="3"/>
      <c r="F13" s="3"/>
      <c r="G13" s="3"/>
      <c r="H13" s="3"/>
      <c r="K13" s="30"/>
      <c r="L13" s="30"/>
    </row>
    <row r="14" spans="1:12" s="20" customFormat="1" ht="12.75">
      <c r="A14" s="3"/>
      <c r="B14" s="3"/>
      <c r="C14" s="3"/>
      <c r="D14" s="29"/>
      <c r="E14" s="3"/>
      <c r="F14" s="3"/>
      <c r="G14" s="3"/>
      <c r="H14" s="3"/>
      <c r="K14" s="30"/>
      <c r="L14" s="30"/>
    </row>
    <row r="15" spans="1:12" s="20" customFormat="1" ht="12.75">
      <c r="A15" s="3"/>
      <c r="B15" s="3"/>
      <c r="C15" s="3"/>
      <c r="D15" s="29"/>
      <c r="E15" s="3"/>
      <c r="F15" s="3"/>
      <c r="G15" s="3"/>
      <c r="H15" s="3"/>
      <c r="K15" s="30"/>
      <c r="L15" s="30"/>
    </row>
  </sheetData>
  <conditionalFormatting sqref="A2 B2:B1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L16" sqref="L16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491</v>
      </c>
      <c r="B3" s="16" t="s">
        <v>492</v>
      </c>
      <c r="C3" s="8">
        <v>0</v>
      </c>
      <c r="D3" s="9" t="e">
        <f>'[2]Sheet1'!F554</f>
        <v>#REF!</v>
      </c>
      <c r="G3" s="3">
        <v>1</v>
      </c>
      <c r="H3" s="3">
        <v>2726</v>
      </c>
      <c r="J3" s="3" t="e">
        <f aca="true" t="shared" si="0" ref="J3:J16">D3*I3</f>
        <v>#REF!</v>
      </c>
      <c r="K3" s="3"/>
      <c r="L3" s="3">
        <v>0</v>
      </c>
      <c r="M3" s="44">
        <v>0</v>
      </c>
      <c r="N3" s="3">
        <f aca="true" t="shared" si="1" ref="N3:N16">C3+H3+L3+M3</f>
        <v>2726</v>
      </c>
    </row>
    <row r="4" spans="1:14" ht="12.75">
      <c r="A4" s="33" t="s">
        <v>491</v>
      </c>
      <c r="B4" s="16" t="s">
        <v>493</v>
      </c>
      <c r="C4" s="8">
        <v>0</v>
      </c>
      <c r="D4" s="9" t="e">
        <f>'[2]Sheet1'!F555</f>
        <v>#REF!</v>
      </c>
      <c r="G4" s="3">
        <v>0.8</v>
      </c>
      <c r="H4" s="3">
        <v>109101</v>
      </c>
      <c r="J4" s="3" t="e">
        <f t="shared" si="0"/>
        <v>#REF!</v>
      </c>
      <c r="K4" s="3">
        <v>0.2</v>
      </c>
      <c r="L4" s="3">
        <v>27275</v>
      </c>
      <c r="M4" s="44">
        <v>0</v>
      </c>
      <c r="N4" s="3">
        <f t="shared" si="1"/>
        <v>136376</v>
      </c>
    </row>
    <row r="5" spans="1:14" s="45" customFormat="1" ht="12.75">
      <c r="A5" s="33" t="s">
        <v>491</v>
      </c>
      <c r="B5" s="16" t="s">
        <v>494</v>
      </c>
      <c r="C5" s="44">
        <v>0</v>
      </c>
      <c r="D5" s="46" t="e">
        <f>'[2]Sheet1'!F556</f>
        <v>#REF!</v>
      </c>
      <c r="G5" s="45">
        <v>0.85</v>
      </c>
      <c r="H5" s="14">
        <v>543357</v>
      </c>
      <c r="I5" s="45">
        <v>0.15</v>
      </c>
      <c r="J5" s="45" t="e">
        <f t="shared" si="0"/>
        <v>#REF!</v>
      </c>
      <c r="K5" s="45">
        <v>0</v>
      </c>
      <c r="L5" s="45">
        <v>0</v>
      </c>
      <c r="M5" s="44">
        <v>0</v>
      </c>
      <c r="N5" s="45">
        <f t="shared" si="1"/>
        <v>543357</v>
      </c>
    </row>
    <row r="6" spans="1:14" s="14" customFormat="1" ht="12.75">
      <c r="A6" s="33" t="s">
        <v>491</v>
      </c>
      <c r="B6" s="15" t="s">
        <v>495</v>
      </c>
      <c r="C6" s="8">
        <v>0</v>
      </c>
      <c r="D6" s="9" t="e">
        <f>'[2]Sheet1'!F557</f>
        <v>#REF!</v>
      </c>
      <c r="G6" s="14">
        <v>0.8</v>
      </c>
      <c r="H6" s="14">
        <v>164313</v>
      </c>
      <c r="J6" s="3" t="e">
        <f t="shared" si="0"/>
        <v>#REF!</v>
      </c>
      <c r="K6" s="14">
        <v>0.2</v>
      </c>
      <c r="L6" s="3">
        <v>41078</v>
      </c>
      <c r="M6" s="44">
        <v>0</v>
      </c>
      <c r="N6" s="3">
        <f t="shared" si="1"/>
        <v>205391</v>
      </c>
    </row>
    <row r="7" spans="1:14" ht="12.75">
      <c r="A7" s="33" t="s">
        <v>491</v>
      </c>
      <c r="B7" s="16" t="s">
        <v>496</v>
      </c>
      <c r="C7" s="8">
        <v>0</v>
      </c>
      <c r="D7" s="9" t="e">
        <f>'[2]Sheet1'!F558</f>
        <v>#REF!</v>
      </c>
      <c r="G7" s="3">
        <v>1</v>
      </c>
      <c r="H7" s="14">
        <v>72812</v>
      </c>
      <c r="J7" s="3" t="e">
        <f t="shared" si="0"/>
        <v>#REF!</v>
      </c>
      <c r="K7" s="3"/>
      <c r="L7" s="3">
        <v>0</v>
      </c>
      <c r="M7" s="44">
        <v>0</v>
      </c>
      <c r="N7" s="3">
        <f t="shared" si="1"/>
        <v>72812</v>
      </c>
    </row>
    <row r="8" spans="1:14" ht="12.75">
      <c r="A8" s="33" t="s">
        <v>491</v>
      </c>
      <c r="B8" s="16" t="s">
        <v>497</v>
      </c>
      <c r="C8" s="8">
        <v>0</v>
      </c>
      <c r="D8" s="9" t="e">
        <f>'[2]Sheet1'!F559</f>
        <v>#REF!</v>
      </c>
      <c r="G8" s="3">
        <v>0.8</v>
      </c>
      <c r="H8" s="14">
        <v>145701</v>
      </c>
      <c r="J8" s="3" t="e">
        <f t="shared" si="0"/>
        <v>#REF!</v>
      </c>
      <c r="K8" s="3">
        <v>0.2</v>
      </c>
      <c r="L8" s="3">
        <v>36425</v>
      </c>
      <c r="M8" s="44">
        <v>0</v>
      </c>
      <c r="N8" s="3">
        <f t="shared" si="1"/>
        <v>182126</v>
      </c>
    </row>
    <row r="9" spans="1:14" ht="12.75">
      <c r="A9" s="33" t="s">
        <v>491</v>
      </c>
      <c r="B9" s="16" t="s">
        <v>498</v>
      </c>
      <c r="C9" s="8">
        <v>0</v>
      </c>
      <c r="D9" s="9" t="e">
        <f>'[2]Sheet1'!F560</f>
        <v>#REF!</v>
      </c>
      <c r="G9" s="3">
        <v>1</v>
      </c>
      <c r="H9" s="14">
        <v>65122</v>
      </c>
      <c r="J9" s="3" t="e">
        <f t="shared" si="0"/>
        <v>#REF!</v>
      </c>
      <c r="K9" s="3"/>
      <c r="L9" s="3">
        <v>0</v>
      </c>
      <c r="M9" s="44">
        <v>0</v>
      </c>
      <c r="N9" s="3">
        <f t="shared" si="1"/>
        <v>65122</v>
      </c>
    </row>
    <row r="10" spans="1:14" ht="12.75">
      <c r="A10" s="33" t="s">
        <v>491</v>
      </c>
      <c r="B10" s="16" t="s">
        <v>499</v>
      </c>
      <c r="C10" s="8">
        <v>0</v>
      </c>
      <c r="D10" s="9" t="e">
        <f>'[2]Sheet1'!F561</f>
        <v>#REF!</v>
      </c>
      <c r="G10" s="3">
        <v>1</v>
      </c>
      <c r="H10" s="14">
        <v>62883</v>
      </c>
      <c r="J10" s="3" t="e">
        <f t="shared" si="0"/>
        <v>#REF!</v>
      </c>
      <c r="K10" s="3"/>
      <c r="L10" s="3">
        <v>0</v>
      </c>
      <c r="M10" s="44">
        <v>0</v>
      </c>
      <c r="N10" s="3">
        <f t="shared" si="1"/>
        <v>62883</v>
      </c>
    </row>
    <row r="11" spans="1:14" ht="12.75">
      <c r="A11" s="33" t="s">
        <v>491</v>
      </c>
      <c r="B11" s="16" t="s">
        <v>500</v>
      </c>
      <c r="C11" s="8">
        <v>0</v>
      </c>
      <c r="D11" s="9" t="e">
        <f>'[2]Sheet1'!F562</f>
        <v>#REF!</v>
      </c>
      <c r="G11" s="3">
        <v>0.8</v>
      </c>
      <c r="H11" s="14">
        <v>98510</v>
      </c>
      <c r="J11" s="3" t="e">
        <f t="shared" si="0"/>
        <v>#REF!</v>
      </c>
      <c r="K11" s="3">
        <v>0.2</v>
      </c>
      <c r="L11" s="3">
        <v>24627</v>
      </c>
      <c r="M11" s="44">
        <v>0</v>
      </c>
      <c r="N11" s="3">
        <f t="shared" si="1"/>
        <v>123137</v>
      </c>
    </row>
    <row r="12" spans="1:14" ht="12.75">
      <c r="A12" s="33" t="s">
        <v>491</v>
      </c>
      <c r="B12" s="16" t="s">
        <v>501</v>
      </c>
      <c r="C12" s="8">
        <v>0</v>
      </c>
      <c r="D12" s="9" t="e">
        <f>'[2]Sheet1'!F563</f>
        <v>#REF!</v>
      </c>
      <c r="G12" s="3">
        <v>0.85</v>
      </c>
      <c r="H12" s="14">
        <v>245326</v>
      </c>
      <c r="J12" s="3" t="e">
        <f t="shared" si="0"/>
        <v>#REF!</v>
      </c>
      <c r="K12" s="3">
        <v>0.15</v>
      </c>
      <c r="L12" s="3">
        <v>43293</v>
      </c>
      <c r="M12" s="44">
        <v>0</v>
      </c>
      <c r="N12" s="3">
        <f t="shared" si="1"/>
        <v>288619</v>
      </c>
    </row>
    <row r="13" spans="1:14" ht="12.75">
      <c r="A13" s="33" t="s">
        <v>491</v>
      </c>
      <c r="B13" s="16" t="s">
        <v>502</v>
      </c>
      <c r="C13" s="8">
        <v>0</v>
      </c>
      <c r="D13" s="9" t="e">
        <f>'[2]Sheet1'!F564</f>
        <v>#REF!</v>
      </c>
      <c r="G13" s="3">
        <v>0.85</v>
      </c>
      <c r="H13" s="14">
        <v>282890</v>
      </c>
      <c r="J13" s="3" t="e">
        <f t="shared" si="0"/>
        <v>#REF!</v>
      </c>
      <c r="K13" s="3">
        <v>0.15</v>
      </c>
      <c r="L13" s="3">
        <v>49922</v>
      </c>
      <c r="M13" s="44">
        <v>0</v>
      </c>
      <c r="N13" s="3">
        <f t="shared" si="1"/>
        <v>332812</v>
      </c>
    </row>
    <row r="14" spans="1:14" ht="12.75">
      <c r="A14" s="33" t="s">
        <v>491</v>
      </c>
      <c r="B14" s="16" t="s">
        <v>202</v>
      </c>
      <c r="C14" s="8">
        <v>0</v>
      </c>
      <c r="D14" s="9" t="e">
        <f>'[2]Sheet1'!F565</f>
        <v>#REF!</v>
      </c>
      <c r="G14" s="3">
        <v>0.85</v>
      </c>
      <c r="H14" s="14">
        <v>399554</v>
      </c>
      <c r="I14" s="3">
        <v>0.08</v>
      </c>
      <c r="J14" s="3" t="e">
        <f t="shared" si="0"/>
        <v>#REF!</v>
      </c>
      <c r="K14" s="3">
        <v>0.07</v>
      </c>
      <c r="L14" s="3">
        <v>32904</v>
      </c>
      <c r="M14" s="44">
        <v>0</v>
      </c>
      <c r="N14" s="3">
        <f t="shared" si="1"/>
        <v>432458</v>
      </c>
    </row>
    <row r="15" spans="1:14" ht="12.75">
      <c r="A15" s="33" t="s">
        <v>491</v>
      </c>
      <c r="B15" s="16" t="s">
        <v>503</v>
      </c>
      <c r="C15" s="8">
        <v>0</v>
      </c>
      <c r="D15" s="9" t="e">
        <f>'[2]Sheet1'!F566</f>
        <v>#REF!</v>
      </c>
      <c r="G15" s="3">
        <v>1</v>
      </c>
      <c r="H15" s="14">
        <v>25698</v>
      </c>
      <c r="J15" s="3" t="e">
        <f t="shared" si="0"/>
        <v>#REF!</v>
      </c>
      <c r="K15" s="3"/>
      <c r="L15" s="3">
        <v>0</v>
      </c>
      <c r="M15" s="44">
        <v>0</v>
      </c>
      <c r="N15" s="3">
        <f t="shared" si="1"/>
        <v>25698</v>
      </c>
    </row>
    <row r="16" spans="1:14" s="14" customFormat="1" ht="12.75">
      <c r="A16" s="33" t="s">
        <v>491</v>
      </c>
      <c r="B16" s="15" t="s">
        <v>207</v>
      </c>
      <c r="C16" s="13">
        <v>0</v>
      </c>
      <c r="D16" s="9" t="e">
        <f>'[2]Sheet1'!F567</f>
        <v>#REF!</v>
      </c>
      <c r="G16" s="14">
        <v>0.85</v>
      </c>
      <c r="H16" s="14">
        <v>299521</v>
      </c>
      <c r="I16" s="14">
        <v>0.08</v>
      </c>
      <c r="J16" s="14" t="e">
        <f t="shared" si="0"/>
        <v>#REF!</v>
      </c>
      <c r="K16" s="14">
        <v>0.07</v>
      </c>
      <c r="L16" s="14">
        <v>24666</v>
      </c>
      <c r="M16" s="13">
        <v>0</v>
      </c>
      <c r="N16" s="14">
        <f t="shared" si="1"/>
        <v>324187</v>
      </c>
    </row>
    <row r="17" spans="1:14" s="12" customFormat="1" ht="12.75">
      <c r="A17" s="12" t="s">
        <v>491</v>
      </c>
      <c r="B17" s="18" t="s">
        <v>32</v>
      </c>
      <c r="C17" s="12">
        <f>SUM(C3:C16)</f>
        <v>0</v>
      </c>
      <c r="D17" s="11"/>
      <c r="H17" s="12">
        <f>SUM(H3:H16)</f>
        <v>2517514</v>
      </c>
      <c r="J17" s="12" t="e">
        <f>SUM(J3:J16)</f>
        <v>#REF!</v>
      </c>
      <c r="L17" s="12">
        <v>280192</v>
      </c>
      <c r="M17" s="10">
        <v>0</v>
      </c>
      <c r="N17" s="12">
        <v>2797704</v>
      </c>
    </row>
  </sheetData>
  <conditionalFormatting sqref="A2 B2:B17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0" sqref="A10:IV200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504</v>
      </c>
      <c r="B3" s="16" t="s">
        <v>136</v>
      </c>
      <c r="C3" s="8">
        <v>0</v>
      </c>
      <c r="D3" s="9" t="e">
        <f>'[2]Sheet1'!F568</f>
        <v>#REF!</v>
      </c>
      <c r="G3" s="3">
        <v>0.85</v>
      </c>
      <c r="H3" s="3">
        <v>871258</v>
      </c>
      <c r="I3" s="3">
        <v>0.08</v>
      </c>
      <c r="J3" s="3" t="e">
        <f>D3*I3</f>
        <v>#REF!</v>
      </c>
      <c r="K3" s="3">
        <v>0.07</v>
      </c>
      <c r="L3" s="3">
        <v>71751</v>
      </c>
      <c r="M3" s="44">
        <v>0</v>
      </c>
      <c r="N3" s="3">
        <f aca="true" t="shared" si="0" ref="N3:N9">C3+H3+L3+M3</f>
        <v>943009</v>
      </c>
    </row>
    <row r="4" spans="1:14" ht="12.75">
      <c r="A4" s="33" t="s">
        <v>504</v>
      </c>
      <c r="B4" s="16" t="s">
        <v>505</v>
      </c>
      <c r="C4" s="8">
        <v>0</v>
      </c>
      <c r="D4" s="9" t="e">
        <f>'[2]Sheet1'!F569</f>
        <v>#REF!</v>
      </c>
      <c r="G4" s="3">
        <v>0.85</v>
      </c>
      <c r="H4" s="3">
        <v>131061</v>
      </c>
      <c r="J4" s="3" t="e">
        <f>D4*I4</f>
        <v>#REF!</v>
      </c>
      <c r="K4" s="3">
        <v>0.15</v>
      </c>
      <c r="L4" s="3">
        <v>23128</v>
      </c>
      <c r="M4" s="44">
        <v>0</v>
      </c>
      <c r="N4" s="3">
        <f t="shared" si="0"/>
        <v>154189</v>
      </c>
    </row>
    <row r="5" spans="1:14" s="14" customFormat="1" ht="12.75">
      <c r="A5" s="33" t="s">
        <v>504</v>
      </c>
      <c r="B5" s="15" t="s">
        <v>506</v>
      </c>
      <c r="C5" s="13">
        <v>9119</v>
      </c>
      <c r="D5" s="9" t="s">
        <v>14</v>
      </c>
      <c r="E5" s="14">
        <v>1</v>
      </c>
      <c r="F5" s="14">
        <v>9119</v>
      </c>
      <c r="M5" s="13">
        <v>0</v>
      </c>
      <c r="N5" s="14">
        <f t="shared" si="0"/>
        <v>9119</v>
      </c>
    </row>
    <row r="6" spans="1:14" s="14" customFormat="1" ht="12.75">
      <c r="A6" s="33" t="s">
        <v>504</v>
      </c>
      <c r="B6" s="15" t="s">
        <v>25</v>
      </c>
      <c r="C6" s="8">
        <v>0</v>
      </c>
      <c r="D6" s="9" t="e">
        <f>'[2]Sheet1'!F571</f>
        <v>#REF!</v>
      </c>
      <c r="G6" s="14">
        <v>0.85</v>
      </c>
      <c r="H6" s="3">
        <v>760303</v>
      </c>
      <c r="I6" s="14">
        <v>0.08</v>
      </c>
      <c r="J6" s="3" t="e">
        <f>D6*I6</f>
        <v>#REF!</v>
      </c>
      <c r="K6" s="14">
        <v>0.07</v>
      </c>
      <c r="L6" s="3">
        <v>62613</v>
      </c>
      <c r="M6" s="44">
        <v>0</v>
      </c>
      <c r="N6" s="3">
        <f t="shared" si="0"/>
        <v>822916</v>
      </c>
    </row>
    <row r="7" spans="1:14" ht="12.75">
      <c r="A7" s="33" t="s">
        <v>504</v>
      </c>
      <c r="B7" s="16" t="s">
        <v>507</v>
      </c>
      <c r="C7" s="8">
        <v>0</v>
      </c>
      <c r="D7" s="9" t="e">
        <f>'[2]Sheet1'!F572</f>
        <v>#REF!</v>
      </c>
      <c r="G7" s="3">
        <v>0.85</v>
      </c>
      <c r="H7" s="3">
        <v>120470</v>
      </c>
      <c r="J7" s="3" t="e">
        <f>D7*I7</f>
        <v>#REF!</v>
      </c>
      <c r="K7" s="3">
        <v>0.15</v>
      </c>
      <c r="L7" s="3">
        <v>21259</v>
      </c>
      <c r="M7" s="44">
        <v>0</v>
      </c>
      <c r="N7" s="3">
        <f t="shared" si="0"/>
        <v>141729</v>
      </c>
    </row>
    <row r="8" spans="1:14" ht="12.75">
      <c r="A8" s="33" t="s">
        <v>504</v>
      </c>
      <c r="B8" s="16" t="s">
        <v>508</v>
      </c>
      <c r="C8" s="8">
        <v>0</v>
      </c>
      <c r="D8" s="9" t="e">
        <f>'[2]Sheet1'!F573</f>
        <v>#REF!</v>
      </c>
      <c r="G8" s="3">
        <v>0.85</v>
      </c>
      <c r="H8" s="3">
        <v>1104007</v>
      </c>
      <c r="I8" s="3">
        <v>0.08</v>
      </c>
      <c r="J8" s="3" t="e">
        <f>D8*I8</f>
        <v>#REF!</v>
      </c>
      <c r="K8" s="3">
        <v>0.07</v>
      </c>
      <c r="L8" s="3">
        <v>90918</v>
      </c>
      <c r="M8" s="44">
        <v>0</v>
      </c>
      <c r="N8" s="3">
        <f t="shared" si="0"/>
        <v>1194925</v>
      </c>
    </row>
    <row r="9" spans="1:14" s="12" customFormat="1" ht="12.75">
      <c r="A9" s="12" t="s">
        <v>504</v>
      </c>
      <c r="B9" s="18" t="s">
        <v>32</v>
      </c>
      <c r="C9" s="12">
        <f>SUM(C3:C8)</f>
        <v>9119</v>
      </c>
      <c r="D9" s="11"/>
      <c r="H9" s="12">
        <f>SUM(H3:H8)</f>
        <v>2987099</v>
      </c>
      <c r="J9" s="12" t="e">
        <f>SUM(J3:J8)</f>
        <v>#REF!</v>
      </c>
      <c r="L9" s="12">
        <v>269670</v>
      </c>
      <c r="M9" s="10">
        <v>0</v>
      </c>
      <c r="N9" s="12">
        <f t="shared" si="0"/>
        <v>3265888</v>
      </c>
    </row>
  </sheetData>
  <conditionalFormatting sqref="A2 B2:B9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 -10-03
FY 2008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5" sqref="A15:IV183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509</v>
      </c>
      <c r="B3" s="16" t="s">
        <v>343</v>
      </c>
      <c r="C3" s="8">
        <v>0</v>
      </c>
      <c r="D3" s="9">
        <f>'[1]Calculated Data'!U572</f>
        <v>232775.6827517574</v>
      </c>
      <c r="G3" s="3">
        <v>0.85</v>
      </c>
      <c r="H3" s="3">
        <f aca="true" t="shared" si="0" ref="H3:H11">D3*G3</f>
        <v>197859.3303389938</v>
      </c>
      <c r="J3" s="3">
        <f aca="true" t="shared" si="1" ref="J3:J10">D3*I3</f>
        <v>0</v>
      </c>
      <c r="K3" s="3">
        <v>0.15</v>
      </c>
      <c r="L3" s="3">
        <f aca="true" t="shared" si="2" ref="L3:L10">D3*K3</f>
        <v>34916.35241276361</v>
      </c>
      <c r="M3" s="44">
        <v>0</v>
      </c>
      <c r="N3" s="3">
        <f aca="true" t="shared" si="3" ref="N3:N14">C3+H3+L3+M3</f>
        <v>232775.6827517574</v>
      </c>
    </row>
    <row r="4" spans="1:14" ht="12.75">
      <c r="A4" s="33" t="s">
        <v>509</v>
      </c>
      <c r="B4" s="16" t="s">
        <v>510</v>
      </c>
      <c r="C4" s="8">
        <v>0</v>
      </c>
      <c r="D4" s="9">
        <f>'[1]Calculated Data'!U573</f>
        <v>172962.63638294552</v>
      </c>
      <c r="G4" s="3">
        <v>0.8</v>
      </c>
      <c r="H4" s="3">
        <f t="shared" si="0"/>
        <v>138370.10910635642</v>
      </c>
      <c r="I4" s="3">
        <v>0.2</v>
      </c>
      <c r="J4" s="3">
        <f t="shared" si="1"/>
        <v>34592.527276589106</v>
      </c>
      <c r="K4" s="3"/>
      <c r="L4" s="3">
        <f t="shared" si="2"/>
        <v>0</v>
      </c>
      <c r="M4" s="44">
        <v>0</v>
      </c>
      <c r="N4" s="3">
        <f t="shared" si="3"/>
        <v>138370.10910635642</v>
      </c>
    </row>
    <row r="5" spans="1:14" ht="12.75">
      <c r="A5" s="33" t="s">
        <v>509</v>
      </c>
      <c r="B5" s="16" t="s">
        <v>194</v>
      </c>
      <c r="C5" s="8">
        <v>0</v>
      </c>
      <c r="D5" s="9">
        <f>'[1]Calculated Data'!U574</f>
        <v>57587.19677063544</v>
      </c>
      <c r="G5" s="3">
        <v>1</v>
      </c>
      <c r="H5" s="3">
        <f t="shared" si="0"/>
        <v>57587.19677063544</v>
      </c>
      <c r="J5" s="3">
        <f t="shared" si="1"/>
        <v>0</v>
      </c>
      <c r="K5" s="3"/>
      <c r="L5" s="3">
        <f t="shared" si="2"/>
        <v>0</v>
      </c>
      <c r="M5" s="44">
        <v>0</v>
      </c>
      <c r="N5" s="3">
        <f t="shared" si="3"/>
        <v>57587.19677063544</v>
      </c>
    </row>
    <row r="6" spans="1:14" ht="12.75">
      <c r="A6" s="33" t="s">
        <v>509</v>
      </c>
      <c r="B6" s="16" t="s">
        <v>69</v>
      </c>
      <c r="C6" s="8">
        <v>0</v>
      </c>
      <c r="D6" s="9">
        <f>'[1]Calculated Data'!U575</f>
        <v>188487.9280237537</v>
      </c>
      <c r="G6" s="3">
        <v>0.83</v>
      </c>
      <c r="H6" s="3">
        <f t="shared" si="0"/>
        <v>156444.98025971555</v>
      </c>
      <c r="J6" s="3">
        <f t="shared" si="1"/>
        <v>0</v>
      </c>
      <c r="K6" s="3">
        <v>0.17</v>
      </c>
      <c r="L6" s="3">
        <f t="shared" si="2"/>
        <v>32042.94776403813</v>
      </c>
      <c r="M6" s="44">
        <v>0</v>
      </c>
      <c r="N6" s="3">
        <f t="shared" si="3"/>
        <v>188487.9280237537</v>
      </c>
    </row>
    <row r="7" spans="1:14" ht="12.75">
      <c r="A7" s="33" t="s">
        <v>509</v>
      </c>
      <c r="B7" s="16" t="s">
        <v>511</v>
      </c>
      <c r="C7" s="8">
        <v>0</v>
      </c>
      <c r="D7" s="9">
        <f>'[1]Calculated Data'!U576</f>
        <v>6901.758770229494</v>
      </c>
      <c r="G7" s="3">
        <v>1</v>
      </c>
      <c r="H7" s="3">
        <f t="shared" si="0"/>
        <v>6901.758770229494</v>
      </c>
      <c r="J7" s="3">
        <f t="shared" si="1"/>
        <v>0</v>
      </c>
      <c r="K7" s="3"/>
      <c r="L7" s="3">
        <f t="shared" si="2"/>
        <v>0</v>
      </c>
      <c r="M7" s="44">
        <v>0</v>
      </c>
      <c r="N7" s="3">
        <f t="shared" si="3"/>
        <v>6901.758770229494</v>
      </c>
    </row>
    <row r="8" spans="1:14" ht="12.75">
      <c r="A8" s="33" t="s">
        <v>509</v>
      </c>
      <c r="B8" s="16" t="s">
        <v>199</v>
      </c>
      <c r="C8" s="8">
        <v>0</v>
      </c>
      <c r="D8" s="9">
        <f>'[1]Calculated Data'!U577</f>
        <v>379114.6396735683</v>
      </c>
      <c r="G8" s="3">
        <v>0.85</v>
      </c>
      <c r="H8" s="3">
        <f t="shared" si="0"/>
        <v>322247.44372253306</v>
      </c>
      <c r="I8" s="3">
        <v>0.08</v>
      </c>
      <c r="J8" s="3">
        <f t="shared" si="1"/>
        <v>30329.171173885465</v>
      </c>
      <c r="K8" s="3">
        <v>0.07</v>
      </c>
      <c r="L8" s="3">
        <f t="shared" si="2"/>
        <v>26538.024777149785</v>
      </c>
      <c r="M8" s="44">
        <v>0</v>
      </c>
      <c r="N8" s="3">
        <f t="shared" si="3"/>
        <v>348785.46849968284</v>
      </c>
    </row>
    <row r="9" spans="1:14" ht="12.75">
      <c r="A9" s="33" t="s">
        <v>509</v>
      </c>
      <c r="B9" s="16" t="s">
        <v>78</v>
      </c>
      <c r="C9" s="8">
        <v>0</v>
      </c>
      <c r="D9" s="9">
        <f>'[1]Calculated Data'!U578</f>
        <v>333705.17766405694</v>
      </c>
      <c r="G9" s="3">
        <v>0.85</v>
      </c>
      <c r="H9" s="3">
        <f t="shared" si="0"/>
        <v>283649.4010144484</v>
      </c>
      <c r="J9" s="3">
        <f t="shared" si="1"/>
        <v>0</v>
      </c>
      <c r="K9" s="3">
        <v>0.15</v>
      </c>
      <c r="L9" s="3">
        <f t="shared" si="2"/>
        <v>50055.77664960854</v>
      </c>
      <c r="M9" s="44">
        <v>0</v>
      </c>
      <c r="N9" s="3">
        <f t="shared" si="3"/>
        <v>333705.1776640569</v>
      </c>
    </row>
    <row r="10" spans="1:14" ht="12.75">
      <c r="A10" s="33" t="s">
        <v>509</v>
      </c>
      <c r="B10" s="16" t="s">
        <v>512</v>
      </c>
      <c r="C10" s="8">
        <v>0</v>
      </c>
      <c r="D10" s="9">
        <f>'[1]Calculated Data'!U579</f>
        <v>108829.87815978276</v>
      </c>
      <c r="G10" s="3">
        <v>0.85</v>
      </c>
      <c r="H10" s="3">
        <f t="shared" si="0"/>
        <v>92505.39643581535</v>
      </c>
      <c r="J10" s="3">
        <f t="shared" si="1"/>
        <v>0</v>
      </c>
      <c r="K10" s="3">
        <v>0.15</v>
      </c>
      <c r="L10" s="3">
        <f t="shared" si="2"/>
        <v>16324.481723967414</v>
      </c>
      <c r="M10" s="44">
        <v>0</v>
      </c>
      <c r="N10" s="3">
        <f t="shared" si="3"/>
        <v>108829.87815978276</v>
      </c>
    </row>
    <row r="11" spans="1:14" s="14" customFormat="1" ht="12.75">
      <c r="A11" s="33" t="s">
        <v>509</v>
      </c>
      <c r="B11" s="15" t="s">
        <v>513</v>
      </c>
      <c r="C11" s="13">
        <v>0</v>
      </c>
      <c r="D11" s="9">
        <f>'[1]Calculated Data'!U580</f>
        <v>57134.228454140946</v>
      </c>
      <c r="E11" s="14" t="s">
        <v>14</v>
      </c>
      <c r="F11" s="14" t="s">
        <v>14</v>
      </c>
      <c r="G11" s="14">
        <v>1</v>
      </c>
      <c r="H11" s="14">
        <f t="shared" si="0"/>
        <v>57134.228454140946</v>
      </c>
      <c r="M11" s="13">
        <v>0</v>
      </c>
      <c r="N11" s="14">
        <f t="shared" si="3"/>
        <v>57134.228454140946</v>
      </c>
    </row>
    <row r="12" spans="1:14" s="14" customFormat="1" ht="12.75">
      <c r="A12" s="33" t="s">
        <v>509</v>
      </c>
      <c r="B12" s="15" t="s">
        <v>514</v>
      </c>
      <c r="C12" s="13">
        <v>0</v>
      </c>
      <c r="D12" s="9">
        <f>'[1]Calculated Data'!U581</f>
        <v>111961.4635503786</v>
      </c>
      <c r="G12" s="14">
        <v>0.82</v>
      </c>
      <c r="H12" s="14">
        <f>D12*G12</f>
        <v>91808.40011131045</v>
      </c>
      <c r="J12" s="14">
        <f>D12*I12</f>
        <v>0</v>
      </c>
      <c r="K12" s="14">
        <v>0.18</v>
      </c>
      <c r="L12" s="14">
        <f>D12*K12</f>
        <v>20153.063439068148</v>
      </c>
      <c r="M12" s="13">
        <v>0</v>
      </c>
      <c r="N12" s="14">
        <f t="shared" si="3"/>
        <v>111961.4635503786</v>
      </c>
    </row>
    <row r="13" spans="1:14" s="14" customFormat="1" ht="12.75">
      <c r="A13" s="33" t="s">
        <v>509</v>
      </c>
      <c r="B13" s="15" t="s">
        <v>86</v>
      </c>
      <c r="C13" s="13">
        <v>0</v>
      </c>
      <c r="D13" s="9">
        <f>'[1]Calculated Data'!U582</f>
        <v>28173.416271433893</v>
      </c>
      <c r="E13" s="14" t="s">
        <v>14</v>
      </c>
      <c r="F13" s="14" t="s">
        <v>14</v>
      </c>
      <c r="G13" s="14">
        <v>1</v>
      </c>
      <c r="H13" s="14">
        <f>D13*G13</f>
        <v>28173.416271433893</v>
      </c>
      <c r="M13" s="13">
        <v>0</v>
      </c>
      <c r="N13" s="14">
        <f t="shared" si="3"/>
        <v>28173.416271433893</v>
      </c>
    </row>
    <row r="14" spans="1:14" s="12" customFormat="1" ht="12.75">
      <c r="A14" s="12" t="s">
        <v>509</v>
      </c>
      <c r="B14" s="18" t="s">
        <v>32</v>
      </c>
      <c r="C14" s="12">
        <f>SUM(C3:C13)</f>
        <v>0</v>
      </c>
      <c r="D14" s="11"/>
      <c r="H14" s="12">
        <f>SUM(H3:H13)</f>
        <v>1432681.661255613</v>
      </c>
      <c r="J14" s="12">
        <f>SUM(J3:J13)</f>
        <v>64921.69845047457</v>
      </c>
      <c r="L14" s="12">
        <f>SUM(L3:L13)</f>
        <v>180030.64676659563</v>
      </c>
      <c r="M14" s="10">
        <v>0</v>
      </c>
      <c r="N14" s="12">
        <f t="shared" si="3"/>
        <v>1612712.3080222085</v>
      </c>
    </row>
    <row r="15" spans="1:12" s="20" customFormat="1" ht="12.75">
      <c r="A15" s="3"/>
      <c r="B15" s="3"/>
      <c r="C15" s="3"/>
      <c r="D15" s="29"/>
      <c r="E15" s="3"/>
      <c r="F15" s="3"/>
      <c r="G15" s="3"/>
      <c r="H15" s="3"/>
      <c r="K15" s="30"/>
      <c r="L15" s="30"/>
    </row>
    <row r="16" spans="1:12" s="20" customFormat="1" ht="12.75">
      <c r="A16" s="3"/>
      <c r="B16" s="3"/>
      <c r="C16" s="3"/>
      <c r="D16" s="29"/>
      <c r="E16" s="3"/>
      <c r="F16" s="3"/>
      <c r="G16" s="3"/>
      <c r="H16" s="3"/>
      <c r="K16" s="30"/>
      <c r="L16" s="30"/>
    </row>
    <row r="17" spans="1:12" s="20" customFormat="1" ht="12.75">
      <c r="A17" s="3"/>
      <c r="B17" s="3"/>
      <c r="C17" s="3"/>
      <c r="D17" s="29"/>
      <c r="E17" s="3"/>
      <c r="F17" s="3"/>
      <c r="G17" s="3"/>
      <c r="H17" s="3"/>
      <c r="K17" s="30"/>
      <c r="L17" s="30"/>
    </row>
  </sheetData>
  <conditionalFormatting sqref="A2 B2:B14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L14" sqref="L14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515</v>
      </c>
      <c r="B3" s="16" t="s">
        <v>516</v>
      </c>
      <c r="C3" s="8">
        <v>0</v>
      </c>
      <c r="D3" s="9" t="e">
        <f>'[2]Sheet1'!F585</f>
        <v>#REF!</v>
      </c>
      <c r="G3" s="3">
        <v>0.85</v>
      </c>
      <c r="H3" s="3">
        <v>228447</v>
      </c>
      <c r="J3" s="3" t="e">
        <f aca="true" t="shared" si="0" ref="J3:J14">D3*I3</f>
        <v>#REF!</v>
      </c>
      <c r="K3" s="3">
        <v>0.15</v>
      </c>
      <c r="L3" s="3">
        <v>40314</v>
      </c>
      <c r="M3" s="44">
        <v>0</v>
      </c>
      <c r="N3" s="3">
        <f aca="true" t="shared" si="1" ref="N3:N15">C3+H3+L3+M3</f>
        <v>268761</v>
      </c>
    </row>
    <row r="4" spans="1:14" ht="12.75">
      <c r="A4" s="33" t="s">
        <v>515</v>
      </c>
      <c r="B4" s="16" t="s">
        <v>517</v>
      </c>
      <c r="C4" s="8">
        <v>0</v>
      </c>
      <c r="D4" s="9" t="e">
        <f>'[2]Sheet1'!F586</f>
        <v>#REF!</v>
      </c>
      <c r="G4" s="3">
        <v>0.85</v>
      </c>
      <c r="H4" s="3">
        <v>756580</v>
      </c>
      <c r="I4" s="3">
        <v>0.15</v>
      </c>
      <c r="J4" s="3" t="e">
        <f t="shared" si="0"/>
        <v>#REF!</v>
      </c>
      <c r="K4" s="3"/>
      <c r="L4" s="3">
        <v>0</v>
      </c>
      <c r="M4" s="44">
        <v>0</v>
      </c>
      <c r="N4" s="3">
        <f t="shared" si="1"/>
        <v>756580</v>
      </c>
    </row>
    <row r="5" spans="1:14" ht="12.75">
      <c r="A5" s="33" t="s">
        <v>515</v>
      </c>
      <c r="B5" s="16" t="s">
        <v>196</v>
      </c>
      <c r="C5" s="8">
        <v>0</v>
      </c>
      <c r="D5" s="9" t="e">
        <f>'[2]Sheet1'!F587</f>
        <v>#REF!</v>
      </c>
      <c r="G5" s="3">
        <v>1</v>
      </c>
      <c r="H5" s="3">
        <v>96466</v>
      </c>
      <c r="J5" s="3" t="e">
        <f t="shared" si="0"/>
        <v>#REF!</v>
      </c>
      <c r="K5" s="3"/>
      <c r="L5" s="3">
        <v>0</v>
      </c>
      <c r="M5" s="44">
        <v>0</v>
      </c>
      <c r="N5" s="3">
        <f t="shared" si="1"/>
        <v>96466</v>
      </c>
    </row>
    <row r="6" spans="1:14" ht="12.75">
      <c r="A6" s="33" t="s">
        <v>515</v>
      </c>
      <c r="B6" s="16" t="s">
        <v>74</v>
      </c>
      <c r="C6" s="8">
        <v>0</v>
      </c>
      <c r="D6" s="9" t="e">
        <f>'[2]Sheet1'!F588</f>
        <v>#REF!</v>
      </c>
      <c r="G6" s="3">
        <v>0.85</v>
      </c>
      <c r="H6" s="3">
        <v>198329</v>
      </c>
      <c r="J6" s="3" t="e">
        <f t="shared" si="0"/>
        <v>#REF!</v>
      </c>
      <c r="K6" s="3">
        <v>0.15</v>
      </c>
      <c r="L6" s="3">
        <v>34999</v>
      </c>
      <c r="M6" s="44">
        <v>0</v>
      </c>
      <c r="N6" s="3">
        <f t="shared" si="1"/>
        <v>233328</v>
      </c>
    </row>
    <row r="7" spans="1:14" ht="12.75">
      <c r="A7" s="33" t="s">
        <v>515</v>
      </c>
      <c r="B7" s="16" t="s">
        <v>518</v>
      </c>
      <c r="C7" s="8">
        <v>0</v>
      </c>
      <c r="D7" s="9" t="e">
        <f>'[2]Sheet1'!F589</f>
        <v>#REF!</v>
      </c>
      <c r="G7" s="3">
        <v>1</v>
      </c>
      <c r="H7" s="3">
        <v>43122</v>
      </c>
      <c r="J7" s="3" t="e">
        <f t="shared" si="0"/>
        <v>#REF!</v>
      </c>
      <c r="K7" s="3"/>
      <c r="L7" s="3">
        <v>0</v>
      </c>
      <c r="M7" s="44">
        <v>0</v>
      </c>
      <c r="N7" s="3">
        <f t="shared" si="1"/>
        <v>43122</v>
      </c>
    </row>
    <row r="8" spans="1:14" ht="12.75">
      <c r="A8" s="33" t="s">
        <v>515</v>
      </c>
      <c r="B8" s="16" t="s">
        <v>75</v>
      </c>
      <c r="C8" s="8">
        <v>0</v>
      </c>
      <c r="D8" s="9" t="e">
        <f>'[2]Sheet1'!F590</f>
        <v>#REF!</v>
      </c>
      <c r="G8" s="3">
        <v>1</v>
      </c>
      <c r="H8" s="3">
        <v>15477</v>
      </c>
      <c r="J8" s="3" t="e">
        <f t="shared" si="0"/>
        <v>#REF!</v>
      </c>
      <c r="K8" s="3"/>
      <c r="L8" s="3">
        <v>0</v>
      </c>
      <c r="M8" s="44">
        <v>0</v>
      </c>
      <c r="N8" s="3">
        <f t="shared" si="1"/>
        <v>15477</v>
      </c>
    </row>
    <row r="9" spans="1:14" ht="12.75">
      <c r="A9" s="33" t="s">
        <v>515</v>
      </c>
      <c r="B9" s="16" t="s">
        <v>519</v>
      </c>
      <c r="C9" s="8">
        <v>0</v>
      </c>
      <c r="D9" s="9" t="e">
        <f>'[2]Sheet1'!F591</f>
        <v>#REF!</v>
      </c>
      <c r="G9" s="3">
        <v>0.85</v>
      </c>
      <c r="H9" s="3">
        <v>706687</v>
      </c>
      <c r="I9" s="3">
        <v>0.08</v>
      </c>
      <c r="J9" s="3" t="e">
        <f t="shared" si="0"/>
        <v>#REF!</v>
      </c>
      <c r="K9" s="3">
        <v>0.07</v>
      </c>
      <c r="L9" s="3">
        <v>58198</v>
      </c>
      <c r="M9" s="44">
        <v>0</v>
      </c>
      <c r="N9" s="3">
        <f t="shared" si="1"/>
        <v>764885</v>
      </c>
    </row>
    <row r="10" spans="1:14" ht="12.75">
      <c r="A10" s="33" t="s">
        <v>515</v>
      </c>
      <c r="B10" s="16" t="s">
        <v>520</v>
      </c>
      <c r="C10" s="8">
        <v>0</v>
      </c>
      <c r="D10" s="9" t="e">
        <f>'[2]Sheet1'!F592</f>
        <v>#REF!</v>
      </c>
      <c r="G10" s="3">
        <v>0.85</v>
      </c>
      <c r="H10" s="3">
        <v>285869</v>
      </c>
      <c r="J10" s="3" t="e">
        <f t="shared" si="0"/>
        <v>#REF!</v>
      </c>
      <c r="K10" s="3">
        <v>0.15</v>
      </c>
      <c r="L10" s="3">
        <v>50447</v>
      </c>
      <c r="M10" s="44">
        <v>0</v>
      </c>
      <c r="N10" s="3">
        <f t="shared" si="1"/>
        <v>336316</v>
      </c>
    </row>
    <row r="11" spans="1:14" ht="12.75">
      <c r="A11" s="33" t="s">
        <v>515</v>
      </c>
      <c r="B11" s="16" t="s">
        <v>521</v>
      </c>
      <c r="C11" s="8">
        <v>0</v>
      </c>
      <c r="D11" s="9" t="e">
        <f>'[2]Sheet1'!F593</f>
        <v>#REF!</v>
      </c>
      <c r="G11" s="3">
        <v>0.85</v>
      </c>
      <c r="H11" s="3">
        <v>250042</v>
      </c>
      <c r="J11" s="3" t="e">
        <f t="shared" si="0"/>
        <v>#REF!</v>
      </c>
      <c r="K11" s="3">
        <v>0.15</v>
      </c>
      <c r="L11" s="3">
        <v>44125</v>
      </c>
      <c r="M11" s="44">
        <v>0</v>
      </c>
      <c r="N11" s="3">
        <f t="shared" si="1"/>
        <v>294167</v>
      </c>
    </row>
    <row r="12" spans="1:14" ht="12.75">
      <c r="A12" s="33" t="s">
        <v>515</v>
      </c>
      <c r="B12" s="16" t="s">
        <v>522</v>
      </c>
      <c r="C12" s="8">
        <v>0</v>
      </c>
      <c r="D12" s="9" t="e">
        <f>'[2]Sheet1'!F594</f>
        <v>#REF!</v>
      </c>
      <c r="G12" s="3">
        <v>0.85</v>
      </c>
      <c r="H12" s="3">
        <v>439683</v>
      </c>
      <c r="I12" s="3">
        <v>0.08</v>
      </c>
      <c r="J12" s="3" t="e">
        <f t="shared" si="0"/>
        <v>#REF!</v>
      </c>
      <c r="K12" s="3">
        <v>0.07</v>
      </c>
      <c r="L12" s="3">
        <v>36209</v>
      </c>
      <c r="M12" s="44">
        <v>0</v>
      </c>
      <c r="N12" s="3">
        <f t="shared" si="1"/>
        <v>475892</v>
      </c>
    </row>
    <row r="13" spans="1:14" ht="12.75">
      <c r="A13" s="33" t="s">
        <v>515</v>
      </c>
      <c r="B13" s="16" t="s">
        <v>123</v>
      </c>
      <c r="C13" s="8">
        <v>0</v>
      </c>
      <c r="D13" s="9" t="e">
        <f>'[2]Sheet1'!F595</f>
        <v>#REF!</v>
      </c>
      <c r="G13" s="3">
        <v>0.85</v>
      </c>
      <c r="H13" s="3">
        <v>543026</v>
      </c>
      <c r="I13" s="3">
        <v>0.15</v>
      </c>
      <c r="J13" s="3" t="e">
        <f t="shared" si="0"/>
        <v>#REF!</v>
      </c>
      <c r="K13" s="3"/>
      <c r="L13" s="3">
        <v>0</v>
      </c>
      <c r="M13" s="44">
        <v>0</v>
      </c>
      <c r="N13" s="3">
        <f t="shared" si="1"/>
        <v>543026</v>
      </c>
    </row>
    <row r="14" spans="1:14" ht="12.75">
      <c r="A14" s="33" t="s">
        <v>515</v>
      </c>
      <c r="B14" s="16" t="s">
        <v>208</v>
      </c>
      <c r="C14" s="8">
        <v>0</v>
      </c>
      <c r="D14" s="9" t="e">
        <f>'[2]Sheet1'!F596</f>
        <v>#REF!</v>
      </c>
      <c r="G14" s="3">
        <v>0.85</v>
      </c>
      <c r="H14" s="3">
        <v>225137</v>
      </c>
      <c r="J14" s="3" t="e">
        <f t="shared" si="0"/>
        <v>#REF!</v>
      </c>
      <c r="K14" s="3">
        <v>0.15</v>
      </c>
      <c r="L14" s="3">
        <v>39730</v>
      </c>
      <c r="M14" s="44">
        <v>0</v>
      </c>
      <c r="N14" s="3">
        <f t="shared" si="1"/>
        <v>264867</v>
      </c>
    </row>
    <row r="15" spans="1:14" s="12" customFormat="1" ht="12.75">
      <c r="A15" s="12" t="s">
        <v>515</v>
      </c>
      <c r="B15" s="18" t="s">
        <v>32</v>
      </c>
      <c r="C15" s="12">
        <f>SUM(C3:C14)</f>
        <v>0</v>
      </c>
      <c r="D15" s="11"/>
      <c r="H15" s="12">
        <f>SUM(H3:H14)</f>
        <v>3788865</v>
      </c>
      <c r="J15" s="12" t="e">
        <f>SUM(J3:J14)</f>
        <v>#REF!</v>
      </c>
      <c r="L15" s="12">
        <v>304023</v>
      </c>
      <c r="M15" s="10">
        <v>0</v>
      </c>
      <c r="N15" s="12">
        <f t="shared" si="1"/>
        <v>4092888</v>
      </c>
    </row>
    <row r="16" spans="1:12" s="20" customFormat="1" ht="12.75">
      <c r="A16" s="3"/>
      <c r="B16" s="3"/>
      <c r="C16" s="3"/>
      <c r="D16" s="29"/>
      <c r="E16" s="3"/>
      <c r="F16" s="3"/>
      <c r="G16" s="3"/>
      <c r="H16" s="3"/>
      <c r="K16" s="30"/>
      <c r="L16" s="30"/>
    </row>
    <row r="17" spans="1:12" s="20" customFormat="1" ht="12.75">
      <c r="A17" s="3"/>
      <c r="B17" s="3"/>
      <c r="C17" s="3"/>
      <c r="D17" s="29"/>
      <c r="E17" s="3"/>
      <c r="F17" s="3"/>
      <c r="G17" s="3"/>
      <c r="H17" s="3"/>
      <c r="K17" s="30"/>
      <c r="L17" s="30"/>
    </row>
    <row r="18" spans="1:12" s="20" customFormat="1" ht="12.75">
      <c r="A18" s="3"/>
      <c r="B18" s="3"/>
      <c r="C18" s="3"/>
      <c r="D18" s="29"/>
      <c r="E18" s="3"/>
      <c r="F18" s="3"/>
      <c r="G18" s="3"/>
      <c r="H18" s="3"/>
      <c r="K18" s="30"/>
      <c r="L18" s="30"/>
    </row>
  </sheetData>
  <conditionalFormatting sqref="A2 B2:B1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4">
      <selection activeCell="B43" sqref="B43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523</v>
      </c>
      <c r="B3" s="16" t="s">
        <v>524</v>
      </c>
      <c r="C3" s="8">
        <v>0</v>
      </c>
      <c r="D3" s="9">
        <f>'[1]Calculated Data'!U595</f>
        <v>251605.76501206338</v>
      </c>
      <c r="G3" s="3">
        <v>0.85</v>
      </c>
      <c r="H3" s="3">
        <f>D3*G3</f>
        <v>213864.90026025387</v>
      </c>
      <c r="J3" s="3">
        <f>D3*I3</f>
        <v>0</v>
      </c>
      <c r="K3" s="3">
        <v>0.15</v>
      </c>
      <c r="L3" s="3">
        <f>D3*K3</f>
        <v>37740.8647518095</v>
      </c>
      <c r="M3" s="44">
        <v>0</v>
      </c>
      <c r="N3" s="3">
        <f aca="true" t="shared" si="0" ref="N3:N16">C3+H3+L3+M3</f>
        <v>251605.76501206338</v>
      </c>
    </row>
    <row r="4" spans="1:14" ht="12.75">
      <c r="A4" s="33" t="s">
        <v>523</v>
      </c>
      <c r="B4" s="16" t="s">
        <v>525</v>
      </c>
      <c r="C4" s="8">
        <v>0</v>
      </c>
      <c r="D4" s="9">
        <f>'[1]Calculated Data'!U596</f>
        <v>195125.35246576593</v>
      </c>
      <c r="G4" s="3">
        <v>0.85</v>
      </c>
      <c r="H4" s="3">
        <f>D4*G4</f>
        <v>165856.54959590104</v>
      </c>
      <c r="J4" s="3">
        <f>D4*I4</f>
        <v>0</v>
      </c>
      <c r="K4" s="3">
        <v>0.15</v>
      </c>
      <c r="L4" s="3">
        <f>D4*K4</f>
        <v>29268.80286986489</v>
      </c>
      <c r="M4" s="44">
        <v>0</v>
      </c>
      <c r="N4" s="3">
        <f t="shared" si="0"/>
        <v>195125.35246576593</v>
      </c>
    </row>
    <row r="5" spans="1:14" ht="12.75">
      <c r="A5" s="33" t="s">
        <v>523</v>
      </c>
      <c r="B5" s="16" t="s">
        <v>526</v>
      </c>
      <c r="C5" s="8">
        <v>0</v>
      </c>
      <c r="D5" s="9">
        <f>'[1]Calculated Data'!U597</f>
        <v>689941.5844518637</v>
      </c>
      <c r="G5" s="3">
        <v>0.85</v>
      </c>
      <c r="H5" s="3">
        <f>D5*G5</f>
        <v>586450.3467840841</v>
      </c>
      <c r="I5" s="3">
        <v>0.08</v>
      </c>
      <c r="J5" s="3">
        <f>D5*I5</f>
        <v>55195.326756149094</v>
      </c>
      <c r="K5" s="3">
        <v>0.07</v>
      </c>
      <c r="L5" s="3">
        <f>D5*K5</f>
        <v>48295.91091163046</v>
      </c>
      <c r="M5" s="44">
        <v>0</v>
      </c>
      <c r="N5" s="3">
        <f t="shared" si="0"/>
        <v>634746.2576957146</v>
      </c>
    </row>
    <row r="6" spans="1:14" s="14" customFormat="1" ht="12.75">
      <c r="A6" s="33" t="s">
        <v>523</v>
      </c>
      <c r="B6" s="15" t="s">
        <v>362</v>
      </c>
      <c r="C6" s="13">
        <v>1963.35</v>
      </c>
      <c r="D6" s="9" t="str">
        <f>'[1]Calculated Data'!U598</f>
        <v> </v>
      </c>
      <c r="E6" s="14">
        <v>1</v>
      </c>
      <c r="F6" s="14">
        <f>C6</f>
        <v>1963.35</v>
      </c>
      <c r="M6" s="13">
        <v>0</v>
      </c>
      <c r="N6" s="14">
        <f t="shared" si="0"/>
        <v>1963.35</v>
      </c>
    </row>
    <row r="7" spans="1:14" s="14" customFormat="1" ht="12.75">
      <c r="A7" s="33" t="s">
        <v>523</v>
      </c>
      <c r="B7" s="15" t="s">
        <v>527</v>
      </c>
      <c r="C7" s="13">
        <v>0</v>
      </c>
      <c r="D7" s="9">
        <f>'[1]Calculated Data'!U599</f>
        <v>785941.0049713105</v>
      </c>
      <c r="G7" s="14">
        <v>0.85</v>
      </c>
      <c r="H7" s="14">
        <f aca="true" t="shared" si="1" ref="H7:H19">D7*G7</f>
        <v>668049.8542256139</v>
      </c>
      <c r="I7" s="14">
        <v>0.08</v>
      </c>
      <c r="J7" s="14">
        <f aca="true" t="shared" si="2" ref="J7:J19">D7*I7</f>
        <v>62875.28039770484</v>
      </c>
      <c r="K7" s="14">
        <v>0.07</v>
      </c>
      <c r="L7" s="14">
        <f aca="true" t="shared" si="3" ref="L7:L19">D7*K7</f>
        <v>55015.87034799174</v>
      </c>
      <c r="M7" s="13">
        <v>0</v>
      </c>
      <c r="N7" s="14">
        <f t="shared" si="0"/>
        <v>723065.7245736056</v>
      </c>
    </row>
    <row r="8" spans="1:14" s="14" customFormat="1" ht="12.75">
      <c r="A8" s="33" t="s">
        <v>523</v>
      </c>
      <c r="B8" s="15" t="s">
        <v>528</v>
      </c>
      <c r="C8" s="13">
        <v>0</v>
      </c>
      <c r="D8" s="9">
        <f>'[1]Calculated Data'!U600</f>
        <v>51025.35235433121</v>
      </c>
      <c r="G8" s="14">
        <v>0.85</v>
      </c>
      <c r="H8" s="14">
        <f t="shared" si="1"/>
        <v>43371.54950118153</v>
      </c>
      <c r="J8" s="14">
        <f t="shared" si="2"/>
        <v>0</v>
      </c>
      <c r="K8" s="14">
        <v>0.15</v>
      </c>
      <c r="L8" s="14">
        <f t="shared" si="3"/>
        <v>7653.802853149681</v>
      </c>
      <c r="M8" s="13">
        <v>0</v>
      </c>
      <c r="N8" s="14">
        <f t="shared" si="0"/>
        <v>51025.35235433121</v>
      </c>
    </row>
    <row r="9" spans="1:14" s="14" customFormat="1" ht="12.75">
      <c r="A9" s="33" t="s">
        <v>523</v>
      </c>
      <c r="B9" s="15" t="s">
        <v>529</v>
      </c>
      <c r="C9" s="13">
        <v>0</v>
      </c>
      <c r="D9" s="9">
        <f>'[1]Calculated Data'!U601</f>
        <v>957047.5222327249</v>
      </c>
      <c r="G9" s="14">
        <v>0.85</v>
      </c>
      <c r="H9" s="14">
        <f t="shared" si="1"/>
        <v>813490.3938978162</v>
      </c>
      <c r="I9" s="14">
        <v>0.08</v>
      </c>
      <c r="J9" s="14">
        <f t="shared" si="2"/>
        <v>76563.801778618</v>
      </c>
      <c r="K9" s="14">
        <v>0.07</v>
      </c>
      <c r="L9" s="14">
        <f t="shared" si="3"/>
        <v>66993.32655629075</v>
      </c>
      <c r="M9" s="13">
        <v>0</v>
      </c>
      <c r="N9" s="14">
        <f t="shared" si="0"/>
        <v>880483.7204541069</v>
      </c>
    </row>
    <row r="10" spans="1:14" s="14" customFormat="1" ht="12.75">
      <c r="A10" s="33" t="s">
        <v>523</v>
      </c>
      <c r="B10" s="15" t="s">
        <v>530</v>
      </c>
      <c r="C10" s="13">
        <v>0</v>
      </c>
      <c r="D10" s="9">
        <f>'[1]Calculated Data'!U602</f>
        <v>393208.6811120959</v>
      </c>
      <c r="G10" s="14">
        <v>0.85</v>
      </c>
      <c r="H10" s="14">
        <f t="shared" si="1"/>
        <v>334227.3789452815</v>
      </c>
      <c r="I10" s="14">
        <v>0.1</v>
      </c>
      <c r="J10" s="14">
        <f t="shared" si="2"/>
        <v>39320.868111209595</v>
      </c>
      <c r="K10" s="14">
        <v>0.05</v>
      </c>
      <c r="L10" s="14">
        <f t="shared" si="3"/>
        <v>19660.434055604797</v>
      </c>
      <c r="M10" s="13">
        <v>0</v>
      </c>
      <c r="N10" s="14">
        <f t="shared" si="0"/>
        <v>353887.8130008863</v>
      </c>
    </row>
    <row r="11" spans="1:14" s="14" customFormat="1" ht="12.75">
      <c r="A11" s="33" t="s">
        <v>523</v>
      </c>
      <c r="B11" s="15" t="s">
        <v>143</v>
      </c>
      <c r="C11" s="13">
        <v>0</v>
      </c>
      <c r="D11" s="9">
        <f>'[1]Calculated Data'!U603</f>
        <v>2005363.2110751022</v>
      </c>
      <c r="G11" s="14">
        <v>0.85</v>
      </c>
      <c r="H11" s="14">
        <f t="shared" si="1"/>
        <v>1704558.7294138367</v>
      </c>
      <c r="I11" s="14">
        <v>0.08</v>
      </c>
      <c r="J11" s="14">
        <f t="shared" si="2"/>
        <v>160429.05688600818</v>
      </c>
      <c r="K11" s="14">
        <v>0.07</v>
      </c>
      <c r="L11" s="14">
        <f t="shared" si="3"/>
        <v>140375.42477525715</v>
      </c>
      <c r="M11" s="13">
        <v>0</v>
      </c>
      <c r="N11" s="14">
        <f t="shared" si="0"/>
        <v>1844934.154189094</v>
      </c>
    </row>
    <row r="12" spans="1:14" s="14" customFormat="1" ht="12.75">
      <c r="A12" s="33" t="s">
        <v>523</v>
      </c>
      <c r="B12" s="15" t="s">
        <v>145</v>
      </c>
      <c r="C12" s="13">
        <v>0</v>
      </c>
      <c r="D12" s="9">
        <f>'[1]Calculated Data'!U604</f>
        <v>87985.44732651529</v>
      </c>
      <c r="G12" s="14">
        <v>1</v>
      </c>
      <c r="H12" s="14">
        <f t="shared" si="1"/>
        <v>87985.44732651529</v>
      </c>
      <c r="J12" s="14">
        <f t="shared" si="2"/>
        <v>0</v>
      </c>
      <c r="L12" s="14">
        <f t="shared" si="3"/>
        <v>0</v>
      </c>
      <c r="M12" s="13">
        <v>0</v>
      </c>
      <c r="N12" s="14">
        <f t="shared" si="0"/>
        <v>87985.44732651529</v>
      </c>
    </row>
    <row r="13" spans="1:14" s="14" customFormat="1" ht="12.75">
      <c r="A13" s="33" t="s">
        <v>523</v>
      </c>
      <c r="B13" s="15" t="s">
        <v>296</v>
      </c>
      <c r="C13" s="13">
        <v>0</v>
      </c>
      <c r="D13" s="9">
        <f>'[1]Calculated Data'!U605</f>
        <v>626532.7394020823</v>
      </c>
      <c r="G13" s="14">
        <v>0.85</v>
      </c>
      <c r="H13" s="14">
        <f t="shared" si="1"/>
        <v>532552.82849177</v>
      </c>
      <c r="I13" s="14">
        <v>0.15</v>
      </c>
      <c r="J13" s="14">
        <f t="shared" si="2"/>
        <v>93979.91091031233</v>
      </c>
      <c r="L13" s="14">
        <f t="shared" si="3"/>
        <v>0</v>
      </c>
      <c r="M13" s="13">
        <v>0</v>
      </c>
      <c r="N13" s="14">
        <f t="shared" si="0"/>
        <v>532552.82849177</v>
      </c>
    </row>
    <row r="14" spans="1:14" s="14" customFormat="1" ht="12.75">
      <c r="A14" s="33" t="s">
        <v>523</v>
      </c>
      <c r="B14" s="15" t="s">
        <v>531</v>
      </c>
      <c r="C14" s="13">
        <v>0</v>
      </c>
      <c r="D14" s="9">
        <f>'[1]Calculated Data'!U606</f>
        <v>274499.9338405952</v>
      </c>
      <c r="G14" s="14">
        <v>0.85</v>
      </c>
      <c r="H14" s="14">
        <f t="shared" si="1"/>
        <v>233324.9437645059</v>
      </c>
      <c r="I14" s="14">
        <v>0.02</v>
      </c>
      <c r="J14" s="14">
        <f t="shared" si="2"/>
        <v>5489.998676811904</v>
      </c>
      <c r="K14" s="14">
        <v>0.13</v>
      </c>
      <c r="L14" s="14">
        <f t="shared" si="3"/>
        <v>35684.99139927737</v>
      </c>
      <c r="M14" s="13">
        <v>0</v>
      </c>
      <c r="N14" s="14">
        <f t="shared" si="0"/>
        <v>269009.93516378326</v>
      </c>
    </row>
    <row r="15" spans="1:14" s="14" customFormat="1" ht="12.75">
      <c r="A15" s="33" t="s">
        <v>523</v>
      </c>
      <c r="B15" s="15" t="s">
        <v>532</v>
      </c>
      <c r="C15" s="13">
        <v>0</v>
      </c>
      <c r="D15" s="9">
        <f>'[1]Calculated Data'!U607</f>
        <v>184258.3382863216</v>
      </c>
      <c r="G15" s="14">
        <v>0.85</v>
      </c>
      <c r="H15" s="14">
        <f t="shared" si="1"/>
        <v>156619.58754337337</v>
      </c>
      <c r="I15" s="14">
        <v>0.15</v>
      </c>
      <c r="J15" s="14">
        <f t="shared" si="2"/>
        <v>27638.75074294824</v>
      </c>
      <c r="L15" s="14">
        <f t="shared" si="3"/>
        <v>0</v>
      </c>
      <c r="M15" s="13">
        <v>0</v>
      </c>
      <c r="N15" s="14">
        <f t="shared" si="0"/>
        <v>156619.58754337337</v>
      </c>
    </row>
    <row r="16" spans="1:14" s="14" customFormat="1" ht="12.75">
      <c r="A16" s="33" t="s">
        <v>523</v>
      </c>
      <c r="B16" s="15" t="s">
        <v>533</v>
      </c>
      <c r="C16" s="13">
        <v>0</v>
      </c>
      <c r="D16" s="9">
        <f>'[1]Calculated Data'!U608</f>
        <v>593674.7614746611</v>
      </c>
      <c r="G16" s="14">
        <v>0.85</v>
      </c>
      <c r="H16" s="14">
        <f t="shared" si="1"/>
        <v>504623.5472534619</v>
      </c>
      <c r="I16" s="14">
        <v>0.08</v>
      </c>
      <c r="J16" s="14">
        <f t="shared" si="2"/>
        <v>47493.98091797288</v>
      </c>
      <c r="K16" s="14">
        <v>0.07</v>
      </c>
      <c r="L16" s="14">
        <f t="shared" si="3"/>
        <v>41557.233303226276</v>
      </c>
      <c r="M16" s="13">
        <v>0</v>
      </c>
      <c r="N16" s="14">
        <f t="shared" si="0"/>
        <v>546180.7805566882</v>
      </c>
    </row>
    <row r="17" spans="1:14" s="14" customFormat="1" ht="12.75">
      <c r="A17" s="33" t="s">
        <v>523</v>
      </c>
      <c r="B17" s="15" t="s">
        <v>200</v>
      </c>
      <c r="C17" s="13">
        <v>0</v>
      </c>
      <c r="D17" s="9">
        <f>'[1]Calculated Data'!U609</f>
        <v>23430.478590747927</v>
      </c>
      <c r="G17" s="14">
        <v>1</v>
      </c>
      <c r="H17" s="14">
        <f t="shared" si="1"/>
        <v>23430.478590747927</v>
      </c>
      <c r="J17" s="14">
        <f t="shared" si="2"/>
        <v>0</v>
      </c>
      <c r="L17" s="14">
        <f t="shared" si="3"/>
        <v>0</v>
      </c>
      <c r="M17" s="13">
        <v>0</v>
      </c>
      <c r="N17" s="14">
        <f aca="true" t="shared" si="4" ref="N17:N32">C17+H17+L17+M17</f>
        <v>23430.478590747927</v>
      </c>
    </row>
    <row r="18" spans="1:14" s="14" customFormat="1" ht="12.75">
      <c r="A18" s="33" t="s">
        <v>523</v>
      </c>
      <c r="B18" s="15" t="s">
        <v>534</v>
      </c>
      <c r="C18" s="13">
        <v>0</v>
      </c>
      <c r="D18" s="9">
        <f>'[1]Calculated Data'!U610</f>
        <v>404781.5474584034</v>
      </c>
      <c r="G18" s="14">
        <v>0.85</v>
      </c>
      <c r="H18" s="14">
        <f t="shared" si="1"/>
        <v>344064.31533964287</v>
      </c>
      <c r="I18" s="14">
        <v>0.08</v>
      </c>
      <c r="J18" s="14">
        <f t="shared" si="2"/>
        <v>32382.52379667227</v>
      </c>
      <c r="K18" s="14">
        <v>0.07</v>
      </c>
      <c r="L18" s="14">
        <f t="shared" si="3"/>
        <v>28334.70832208824</v>
      </c>
      <c r="M18" s="13">
        <v>0</v>
      </c>
      <c r="N18" s="14">
        <f t="shared" si="4"/>
        <v>372399.0236617311</v>
      </c>
    </row>
    <row r="19" spans="1:14" s="14" customFormat="1" ht="12.75">
      <c r="A19" s="33" t="s">
        <v>523</v>
      </c>
      <c r="B19" s="15" t="s">
        <v>535</v>
      </c>
      <c r="C19" s="13">
        <v>0</v>
      </c>
      <c r="D19" s="9">
        <f>'[1]Calculated Data'!U611</f>
        <v>90197.94400542321</v>
      </c>
      <c r="G19" s="14">
        <v>0.85</v>
      </c>
      <c r="H19" s="14">
        <f t="shared" si="1"/>
        <v>76668.25240460972</v>
      </c>
      <c r="J19" s="14">
        <f t="shared" si="2"/>
        <v>0</v>
      </c>
      <c r="K19" s="14">
        <v>0.15</v>
      </c>
      <c r="L19" s="14">
        <f t="shared" si="3"/>
        <v>13529.691600813481</v>
      </c>
      <c r="M19" s="13">
        <v>0</v>
      </c>
      <c r="N19" s="14">
        <f t="shared" si="4"/>
        <v>90197.94400542321</v>
      </c>
    </row>
    <row r="20" spans="1:14" s="14" customFormat="1" ht="12.75">
      <c r="A20" s="33" t="s">
        <v>523</v>
      </c>
      <c r="B20" s="15" t="s">
        <v>536</v>
      </c>
      <c r="C20" s="13">
        <v>31260</v>
      </c>
      <c r="D20" s="9" t="str">
        <f>'[1]Calculated Data'!U612</f>
        <v> </v>
      </c>
      <c r="E20" s="14">
        <v>1</v>
      </c>
      <c r="F20" s="14">
        <v>31260</v>
      </c>
      <c r="M20" s="13">
        <v>0</v>
      </c>
      <c r="N20" s="14">
        <f t="shared" si="4"/>
        <v>31260</v>
      </c>
    </row>
    <row r="21" spans="1:14" s="14" customFormat="1" ht="12.75">
      <c r="A21" s="33" t="s">
        <v>523</v>
      </c>
      <c r="B21" s="15" t="s">
        <v>167</v>
      </c>
      <c r="C21" s="13">
        <v>0</v>
      </c>
      <c r="D21" s="9">
        <f>'[1]Calculated Data'!U613</f>
        <v>1828318.8730281796</v>
      </c>
      <c r="G21" s="14">
        <v>0.85</v>
      </c>
      <c r="H21" s="14">
        <f>D21*G21</f>
        <v>1554071.0420739527</v>
      </c>
      <c r="I21" s="14">
        <v>0.08</v>
      </c>
      <c r="J21" s="14">
        <f>D21*I21</f>
        <v>146265.50984225437</v>
      </c>
      <c r="K21" s="14">
        <v>0.07</v>
      </c>
      <c r="L21" s="14">
        <f>D21*K21</f>
        <v>127982.32111197259</v>
      </c>
      <c r="M21" s="13">
        <v>0</v>
      </c>
      <c r="N21" s="14">
        <f t="shared" si="4"/>
        <v>1682053.3631859254</v>
      </c>
    </row>
    <row r="22" spans="1:14" s="14" customFormat="1" ht="12.75">
      <c r="A22" s="33" t="s">
        <v>523</v>
      </c>
      <c r="B22" s="15" t="s">
        <v>537</v>
      </c>
      <c r="C22" s="13">
        <v>0</v>
      </c>
      <c r="D22" s="9">
        <f>'[1]Calculated Data'!U614</f>
        <v>1254450.3030690385</v>
      </c>
      <c r="G22" s="14">
        <v>0.85</v>
      </c>
      <c r="H22" s="14">
        <f>D22*G22</f>
        <v>1066282.7576086828</v>
      </c>
      <c r="I22" s="14">
        <v>0.08</v>
      </c>
      <c r="J22" s="14">
        <f>D22*I22</f>
        <v>100356.02424552309</v>
      </c>
      <c r="K22" s="14">
        <v>0.07</v>
      </c>
      <c r="L22" s="14">
        <f>D22*K22</f>
        <v>87811.52121483271</v>
      </c>
      <c r="M22" s="13">
        <v>0</v>
      </c>
      <c r="N22" s="14">
        <f t="shared" si="4"/>
        <v>1154094.2788235156</v>
      </c>
    </row>
    <row r="23" spans="1:14" s="14" customFormat="1" ht="12.75">
      <c r="A23" s="33" t="s">
        <v>523</v>
      </c>
      <c r="B23" s="15" t="s">
        <v>538</v>
      </c>
      <c r="C23" s="13">
        <v>0</v>
      </c>
      <c r="D23" s="9">
        <f>'[1]Calculated Data'!U615</f>
        <v>1604025.2778415235</v>
      </c>
      <c r="G23" s="14">
        <v>0.85</v>
      </c>
      <c r="H23" s="14">
        <f>D23*G23</f>
        <v>1363421.486165295</v>
      </c>
      <c r="I23" s="14">
        <v>0.08</v>
      </c>
      <c r="J23" s="14">
        <f>D23*I23</f>
        <v>128322.02222732188</v>
      </c>
      <c r="K23" s="14">
        <v>0.07</v>
      </c>
      <c r="L23" s="14">
        <f>D23*K23</f>
        <v>112281.76944890666</v>
      </c>
      <c r="M23" s="13">
        <v>0</v>
      </c>
      <c r="N23" s="14">
        <f t="shared" si="4"/>
        <v>1475703.2556142015</v>
      </c>
    </row>
    <row r="24" spans="1:14" s="14" customFormat="1" ht="12.75">
      <c r="A24" s="33" t="s">
        <v>523</v>
      </c>
      <c r="B24" s="15" t="s">
        <v>169</v>
      </c>
      <c r="C24" s="13">
        <v>164815</v>
      </c>
      <c r="D24" s="9" t="str">
        <f>'[1]Calculated Data'!U616</f>
        <v> </v>
      </c>
      <c r="E24" s="14">
        <v>1</v>
      </c>
      <c r="F24" s="14">
        <v>164815</v>
      </c>
      <c r="M24" s="13">
        <v>0</v>
      </c>
      <c r="N24" s="14">
        <f t="shared" si="4"/>
        <v>164815</v>
      </c>
    </row>
    <row r="25" spans="1:14" s="14" customFormat="1" ht="12.75">
      <c r="A25" s="33" t="s">
        <v>523</v>
      </c>
      <c r="B25" s="15" t="s">
        <v>539</v>
      </c>
      <c r="C25" s="13">
        <v>0</v>
      </c>
      <c r="D25" s="9">
        <f>'[1]Calculated Data'!U617</f>
        <v>347653.18091174134</v>
      </c>
      <c r="G25" s="14">
        <v>0.8</v>
      </c>
      <c r="H25" s="14">
        <f aca="true" t="shared" si="5" ref="H25:H31">D25*G25</f>
        <v>278122.5447293931</v>
      </c>
      <c r="J25" s="14">
        <f aca="true" t="shared" si="6" ref="J25:J31">D25*I25</f>
        <v>0</v>
      </c>
      <c r="K25" s="14">
        <v>0.2</v>
      </c>
      <c r="L25" s="14">
        <f aca="true" t="shared" si="7" ref="L25:L31">D25*K25</f>
        <v>69530.63618234827</v>
      </c>
      <c r="M25" s="13">
        <v>0</v>
      </c>
      <c r="N25" s="14">
        <f t="shared" si="4"/>
        <v>347653.18091174134</v>
      </c>
    </row>
    <row r="26" spans="1:14" s="14" customFormat="1" ht="12.75">
      <c r="A26" s="33" t="s">
        <v>523</v>
      </c>
      <c r="B26" s="15" t="s">
        <v>540</v>
      </c>
      <c r="C26" s="13">
        <v>0</v>
      </c>
      <c r="D26" s="9">
        <f>'[1]Calculated Data'!U618</f>
        <v>399001.84590559656</v>
      </c>
      <c r="G26" s="14">
        <v>0.85</v>
      </c>
      <c r="H26" s="14">
        <f t="shared" si="5"/>
        <v>339151.5690197571</v>
      </c>
      <c r="I26" s="14">
        <v>0.08</v>
      </c>
      <c r="J26" s="14">
        <f t="shared" si="6"/>
        <v>31920.147672447725</v>
      </c>
      <c r="K26" s="14">
        <v>0.07</v>
      </c>
      <c r="L26" s="14">
        <f t="shared" si="7"/>
        <v>27930.129213391763</v>
      </c>
      <c r="M26" s="13">
        <v>0</v>
      </c>
      <c r="N26" s="14">
        <f t="shared" si="4"/>
        <v>367081.69823314884</v>
      </c>
    </row>
    <row r="27" spans="1:14" s="14" customFormat="1" ht="12.75">
      <c r="A27" s="33" t="s">
        <v>523</v>
      </c>
      <c r="B27" s="15" t="s">
        <v>541</v>
      </c>
      <c r="C27" s="13">
        <v>0</v>
      </c>
      <c r="D27" s="9">
        <f>'[1]Calculated Data'!U619</f>
        <v>1159558.1536337112</v>
      </c>
      <c r="G27" s="14">
        <v>0.85</v>
      </c>
      <c r="H27" s="14">
        <f t="shared" si="5"/>
        <v>985624.4305886545</v>
      </c>
      <c r="I27" s="14">
        <v>0.08</v>
      </c>
      <c r="J27" s="14">
        <f t="shared" si="6"/>
        <v>92764.65229069689</v>
      </c>
      <c r="K27" s="14">
        <v>0.07</v>
      </c>
      <c r="L27" s="14">
        <f t="shared" si="7"/>
        <v>81169.07075435978</v>
      </c>
      <c r="M27" s="13">
        <v>0</v>
      </c>
      <c r="N27" s="14">
        <f t="shared" si="4"/>
        <v>1066793.5013430142</v>
      </c>
    </row>
    <row r="28" spans="1:14" ht="12.75">
      <c r="A28" s="33" t="s">
        <v>523</v>
      </c>
      <c r="B28" s="16" t="s">
        <v>542</v>
      </c>
      <c r="C28" s="8">
        <v>0</v>
      </c>
      <c r="D28" s="9">
        <f>'[1]Calculated Data'!U620</f>
        <v>771785.8457379253</v>
      </c>
      <c r="G28" s="3">
        <v>0.85</v>
      </c>
      <c r="H28" s="3">
        <f t="shared" si="5"/>
        <v>656017.9688772365</v>
      </c>
      <c r="I28" s="3">
        <v>0.08</v>
      </c>
      <c r="J28" s="3">
        <f t="shared" si="6"/>
        <v>61742.867659034026</v>
      </c>
      <c r="K28" s="3">
        <v>0.07</v>
      </c>
      <c r="L28" s="3">
        <f t="shared" si="7"/>
        <v>54025.00920165477</v>
      </c>
      <c r="M28" s="44">
        <v>0</v>
      </c>
      <c r="N28" s="3">
        <f t="shared" si="4"/>
        <v>710042.9780788913</v>
      </c>
    </row>
    <row r="29" spans="1:14" ht="12.75">
      <c r="A29" s="33" t="s">
        <v>523</v>
      </c>
      <c r="B29" s="16" t="s">
        <v>86</v>
      </c>
      <c r="C29" s="8">
        <v>0</v>
      </c>
      <c r="D29" s="9">
        <f>'[1]Calculated Data'!U621</f>
        <v>791425.6119390401</v>
      </c>
      <c r="G29" s="3">
        <v>0.85</v>
      </c>
      <c r="H29" s="3">
        <f t="shared" si="5"/>
        <v>672711.770148184</v>
      </c>
      <c r="I29" s="3">
        <v>0.08</v>
      </c>
      <c r="J29" s="3">
        <f t="shared" si="6"/>
        <v>63314.04895512321</v>
      </c>
      <c r="K29" s="3">
        <v>0.07</v>
      </c>
      <c r="L29" s="3">
        <f t="shared" si="7"/>
        <v>55399.79283573281</v>
      </c>
      <c r="M29" s="44">
        <v>0</v>
      </c>
      <c r="N29" s="3">
        <f t="shared" si="4"/>
        <v>728111.5629839168</v>
      </c>
    </row>
    <row r="30" spans="1:14" ht="12.75">
      <c r="A30" s="33" t="s">
        <v>523</v>
      </c>
      <c r="B30" s="16" t="s">
        <v>269</v>
      </c>
      <c r="C30" s="8">
        <v>0</v>
      </c>
      <c r="D30" s="9">
        <f>'[1]Calculated Data'!U622</f>
        <v>391632.82843827666</v>
      </c>
      <c r="G30" s="3">
        <v>0.85</v>
      </c>
      <c r="H30" s="3">
        <f t="shared" si="5"/>
        <v>332887.90417253517</v>
      </c>
      <c r="I30" s="3">
        <v>0.08</v>
      </c>
      <c r="J30" s="3">
        <f t="shared" si="6"/>
        <v>31330.62627506213</v>
      </c>
      <c r="K30" s="3">
        <v>0.07</v>
      </c>
      <c r="L30" s="3">
        <f t="shared" si="7"/>
        <v>27414.29799067937</v>
      </c>
      <c r="M30" s="44">
        <v>0</v>
      </c>
      <c r="N30" s="3">
        <f t="shared" si="4"/>
        <v>360302.20216321456</v>
      </c>
    </row>
    <row r="31" spans="1:14" ht="12.75">
      <c r="A31" s="33" t="s">
        <v>523</v>
      </c>
      <c r="B31" s="16" t="s">
        <v>543</v>
      </c>
      <c r="C31" s="8">
        <v>0</v>
      </c>
      <c r="D31" s="9">
        <f>'[1]Calculated Data'!U623</f>
        <v>107296.82976999573</v>
      </c>
      <c r="G31" s="3">
        <v>0.85</v>
      </c>
      <c r="H31" s="3">
        <f t="shared" si="5"/>
        <v>91202.30530449637</v>
      </c>
      <c r="J31" s="3">
        <f t="shared" si="6"/>
        <v>0</v>
      </c>
      <c r="K31" s="3">
        <v>0.15</v>
      </c>
      <c r="L31" s="3">
        <f t="shared" si="7"/>
        <v>16094.524465499358</v>
      </c>
      <c r="M31" s="44">
        <v>0</v>
      </c>
      <c r="N31" s="3">
        <f t="shared" si="4"/>
        <v>107296.82976999573</v>
      </c>
    </row>
    <row r="32" spans="1:14" s="12" customFormat="1" ht="12.75">
      <c r="A32" s="12" t="s">
        <v>523</v>
      </c>
      <c r="B32" s="18" t="s">
        <v>32</v>
      </c>
      <c r="C32" s="12">
        <f>SUM(C3:C31)</f>
        <v>198038.35</v>
      </c>
      <c r="D32" s="11"/>
      <c r="H32" s="12">
        <f>SUM(H3:H31)</f>
        <v>13828632.882026784</v>
      </c>
      <c r="J32" s="12">
        <f>SUM(J3:J31)</f>
        <v>1257385.3981418705</v>
      </c>
      <c r="L32" s="12">
        <f>SUM(L3:L31)</f>
        <v>1183750.1341663825</v>
      </c>
      <c r="M32" s="10">
        <v>0</v>
      </c>
      <c r="N32" s="12">
        <f t="shared" si="4"/>
        <v>15210421.366193166</v>
      </c>
    </row>
    <row r="33" spans="1:12" s="20" customFormat="1" ht="12.75">
      <c r="A33" s="3"/>
      <c r="B33" s="3"/>
      <c r="C33" s="3"/>
      <c r="D33" s="29"/>
      <c r="E33" s="3"/>
      <c r="F33" s="3"/>
      <c r="G33" s="3"/>
      <c r="H33" s="3"/>
      <c r="K33" s="30"/>
      <c r="L33" s="30"/>
    </row>
    <row r="34" spans="1:12" s="20" customFormat="1" ht="12.75">
      <c r="A34" s="3"/>
      <c r="B34" s="3"/>
      <c r="C34" s="3"/>
      <c r="D34" s="29"/>
      <c r="E34" s="3"/>
      <c r="F34" s="3"/>
      <c r="G34" s="3"/>
      <c r="H34" s="3"/>
      <c r="K34" s="30"/>
      <c r="L34" s="30"/>
    </row>
    <row r="35" spans="1:12" s="20" customFormat="1" ht="12.75">
      <c r="A35" s="3"/>
      <c r="B35" s="3"/>
      <c r="C35" s="3"/>
      <c r="D35" s="29"/>
      <c r="E35" s="3"/>
      <c r="F35" s="3"/>
      <c r="G35" s="3"/>
      <c r="H35" s="3"/>
      <c r="K35" s="30"/>
      <c r="L35" s="30"/>
    </row>
    <row r="36" spans="1:12" s="20" customFormat="1" ht="12.75">
      <c r="A36" s="3"/>
      <c r="B36" s="3"/>
      <c r="C36" s="3"/>
      <c r="D36" s="29"/>
      <c r="E36" s="3"/>
      <c r="F36" s="3"/>
      <c r="G36" s="3"/>
      <c r="H36" s="3"/>
      <c r="K36" s="30"/>
      <c r="L36" s="30"/>
    </row>
    <row r="37" spans="1:12" s="20" customFormat="1" ht="12.75">
      <c r="A37" s="3"/>
      <c r="B37" s="3"/>
      <c r="C37" s="3"/>
      <c r="D37" s="29"/>
      <c r="E37" s="3"/>
      <c r="F37" s="3"/>
      <c r="G37" s="3"/>
      <c r="H37" s="3"/>
      <c r="K37" s="30"/>
      <c r="L37" s="30"/>
    </row>
  </sheetData>
  <conditionalFormatting sqref="A2 B2:B3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1" sqref="A11:IV125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544</v>
      </c>
      <c r="B3" s="16" t="s">
        <v>545</v>
      </c>
      <c r="C3" s="8">
        <v>0</v>
      </c>
      <c r="D3" s="9">
        <f>'[1]Calculated Data'!U624</f>
        <v>129734.12572513663</v>
      </c>
      <c r="G3" s="3">
        <v>0.85</v>
      </c>
      <c r="H3" s="3">
        <f aca="true" t="shared" si="0" ref="H3:H9">D3*G3</f>
        <v>110274.00686636614</v>
      </c>
      <c r="J3" s="3">
        <f aca="true" t="shared" si="1" ref="J3:J9">D3*I3</f>
        <v>0</v>
      </c>
      <c r="K3" s="3">
        <v>0.15</v>
      </c>
      <c r="L3" s="3">
        <f aca="true" t="shared" si="2" ref="L3:L9">D3*K3</f>
        <v>19460.118858770493</v>
      </c>
      <c r="M3" s="44">
        <v>0</v>
      </c>
      <c r="N3" s="3">
        <f aca="true" t="shared" si="3" ref="N3:N10">C3+H3+L3+M3</f>
        <v>129734.12572513663</v>
      </c>
    </row>
    <row r="4" spans="1:14" ht="12.75">
      <c r="A4" s="33" t="s">
        <v>544</v>
      </c>
      <c r="B4" s="16" t="s">
        <v>546</v>
      </c>
      <c r="C4" s="8">
        <v>0</v>
      </c>
      <c r="D4" s="9">
        <f>'[1]Calculated Data'!U625</f>
        <v>159318.02856685975</v>
      </c>
      <c r="G4" s="3">
        <v>0.85</v>
      </c>
      <c r="H4" s="3">
        <f t="shared" si="0"/>
        <v>135420.32428183078</v>
      </c>
      <c r="J4" s="3">
        <f t="shared" si="1"/>
        <v>0</v>
      </c>
      <c r="K4" s="3">
        <v>0.15</v>
      </c>
      <c r="L4" s="3">
        <f t="shared" si="2"/>
        <v>23897.70428502896</v>
      </c>
      <c r="M4" s="44">
        <v>0</v>
      </c>
      <c r="N4" s="3">
        <f t="shared" si="3"/>
        <v>159318.02856685975</v>
      </c>
    </row>
    <row r="5" spans="1:14" ht="12.75">
      <c r="A5" s="33" t="s">
        <v>544</v>
      </c>
      <c r="B5" s="16" t="s">
        <v>547</v>
      </c>
      <c r="C5" s="8">
        <v>0</v>
      </c>
      <c r="D5" s="9">
        <f>'[1]Calculated Data'!U626</f>
        <v>4022.4515639829892</v>
      </c>
      <c r="G5" s="3">
        <v>1</v>
      </c>
      <c r="H5" s="3">
        <f t="shared" si="0"/>
        <v>4022.4515639829892</v>
      </c>
      <c r="J5" s="3">
        <f t="shared" si="1"/>
        <v>0</v>
      </c>
      <c r="K5" s="3"/>
      <c r="L5" s="3">
        <f t="shared" si="2"/>
        <v>0</v>
      </c>
      <c r="M5" s="44">
        <v>0</v>
      </c>
      <c r="N5" s="3">
        <f t="shared" si="3"/>
        <v>4022.4515639829892</v>
      </c>
    </row>
    <row r="6" spans="1:14" ht="12.75">
      <c r="A6" s="33" t="s">
        <v>544</v>
      </c>
      <c r="B6" s="16" t="s">
        <v>548</v>
      </c>
      <c r="C6" s="8">
        <v>0</v>
      </c>
      <c r="D6" s="9">
        <f>'[1]Calculated Data'!U627</f>
        <v>97910.83956362943</v>
      </c>
      <c r="G6" s="3">
        <v>1</v>
      </c>
      <c r="H6" s="3">
        <f t="shared" si="0"/>
        <v>97910.83956362943</v>
      </c>
      <c r="J6" s="3">
        <f t="shared" si="1"/>
        <v>0</v>
      </c>
      <c r="K6" s="3"/>
      <c r="L6" s="3">
        <f t="shared" si="2"/>
        <v>0</v>
      </c>
      <c r="M6" s="44">
        <v>0</v>
      </c>
      <c r="N6" s="3">
        <f t="shared" si="3"/>
        <v>97910.83956362943</v>
      </c>
    </row>
    <row r="7" spans="1:14" ht="12.75">
      <c r="A7" s="33" t="s">
        <v>544</v>
      </c>
      <c r="B7" s="16" t="s">
        <v>86</v>
      </c>
      <c r="C7" s="8">
        <v>0</v>
      </c>
      <c r="D7" s="9">
        <f>'[1]Calculated Data'!U628</f>
        <v>7817.180420680786</v>
      </c>
      <c r="G7" s="3">
        <v>1</v>
      </c>
      <c r="H7" s="3">
        <f t="shared" si="0"/>
        <v>7817.180420680786</v>
      </c>
      <c r="J7" s="3">
        <f t="shared" si="1"/>
        <v>0</v>
      </c>
      <c r="K7" s="3"/>
      <c r="L7" s="3">
        <f t="shared" si="2"/>
        <v>0</v>
      </c>
      <c r="M7" s="44">
        <v>0</v>
      </c>
      <c r="N7" s="3">
        <f t="shared" si="3"/>
        <v>7817.180420680786</v>
      </c>
    </row>
    <row r="8" spans="1:14" ht="12.75">
      <c r="A8" s="33" t="s">
        <v>544</v>
      </c>
      <c r="B8" s="16" t="s">
        <v>549</v>
      </c>
      <c r="C8" s="8">
        <v>0</v>
      </c>
      <c r="D8" s="9">
        <f>'[1]Calculated Data'!U629</f>
        <v>47366.82211762988</v>
      </c>
      <c r="G8" s="3">
        <v>1</v>
      </c>
      <c r="H8" s="3">
        <f t="shared" si="0"/>
        <v>47366.82211762988</v>
      </c>
      <c r="J8" s="3">
        <f t="shared" si="1"/>
        <v>0</v>
      </c>
      <c r="K8" s="3"/>
      <c r="L8" s="3">
        <f t="shared" si="2"/>
        <v>0</v>
      </c>
      <c r="M8" s="44">
        <v>0</v>
      </c>
      <c r="N8" s="3">
        <f t="shared" si="3"/>
        <v>47366.82211762988</v>
      </c>
    </row>
    <row r="9" spans="1:14" ht="12.75">
      <c r="A9" s="33" t="s">
        <v>544</v>
      </c>
      <c r="B9" s="16" t="s">
        <v>550</v>
      </c>
      <c r="C9" s="8">
        <v>0</v>
      </c>
      <c r="D9" s="9">
        <f>'[1]Calculated Data'!U630</f>
        <v>23867.044706635916</v>
      </c>
      <c r="G9" s="3">
        <v>1</v>
      </c>
      <c r="H9" s="3">
        <f t="shared" si="0"/>
        <v>23867.044706635916</v>
      </c>
      <c r="J9" s="3">
        <f t="shared" si="1"/>
        <v>0</v>
      </c>
      <c r="K9" s="3"/>
      <c r="L9" s="3">
        <f t="shared" si="2"/>
        <v>0</v>
      </c>
      <c r="M9" s="44">
        <v>0</v>
      </c>
      <c r="N9" s="3">
        <f t="shared" si="3"/>
        <v>23867.044706635916</v>
      </c>
    </row>
    <row r="10" spans="1:14" s="12" customFormat="1" ht="12.75">
      <c r="A10" s="12" t="s">
        <v>544</v>
      </c>
      <c r="B10" s="18" t="s">
        <v>32</v>
      </c>
      <c r="C10" s="12">
        <f>SUM(C3:C9)</f>
        <v>0</v>
      </c>
      <c r="D10" s="11"/>
      <c r="H10" s="12">
        <f>SUM(H3:H9)</f>
        <v>426678.66952075594</v>
      </c>
      <c r="J10" s="12">
        <f>SUM(J3:J9)</f>
        <v>0</v>
      </c>
      <c r="L10" s="12">
        <f>SUM(L3:L9)</f>
        <v>43357.823143799455</v>
      </c>
      <c r="M10" s="10">
        <v>0</v>
      </c>
      <c r="N10" s="12">
        <f t="shared" si="3"/>
        <v>470036.4926645554</v>
      </c>
    </row>
    <row r="11" spans="1:12" s="20" customFormat="1" ht="12.75">
      <c r="A11" s="3"/>
      <c r="B11" s="3"/>
      <c r="C11" s="3"/>
      <c r="D11" s="29" t="s">
        <v>14</v>
      </c>
      <c r="E11" s="3"/>
      <c r="F11" s="3"/>
      <c r="G11" s="3"/>
      <c r="H11" s="3"/>
      <c r="K11" s="30"/>
      <c r="L11" s="30"/>
    </row>
    <row r="12" spans="1:12" s="20" customFormat="1" ht="12.75">
      <c r="A12" s="3"/>
      <c r="B12" s="3"/>
      <c r="C12" s="3"/>
      <c r="D12" s="29"/>
      <c r="E12" s="3"/>
      <c r="F12" s="3"/>
      <c r="G12" s="3"/>
      <c r="H12" s="3"/>
      <c r="K12" s="30"/>
      <c r="L12" s="30"/>
    </row>
    <row r="13" spans="1:12" s="20" customFormat="1" ht="12.75">
      <c r="A13" s="3"/>
      <c r="B13" s="3"/>
      <c r="C13" s="3"/>
      <c r="D13" s="29"/>
      <c r="E13" s="3"/>
      <c r="F13" s="3"/>
      <c r="G13" s="3"/>
      <c r="H13" s="3"/>
      <c r="K13" s="30"/>
      <c r="L13" s="30"/>
    </row>
    <row r="14" spans="1:12" s="20" customFormat="1" ht="12.75">
      <c r="A14" s="3"/>
      <c r="B14" s="3"/>
      <c r="C14" s="3"/>
      <c r="D14" s="29"/>
      <c r="E14" s="3"/>
      <c r="F14" s="3"/>
      <c r="G14" s="3"/>
      <c r="H14" s="3"/>
      <c r="K14" s="30"/>
      <c r="L14" s="30"/>
    </row>
    <row r="15" spans="1:12" s="20" customFormat="1" ht="12.75">
      <c r="A15" s="3"/>
      <c r="B15" s="3"/>
      <c r="C15" s="3"/>
      <c r="D15" s="29"/>
      <c r="E15" s="3"/>
      <c r="F15" s="3"/>
      <c r="G15" s="3"/>
      <c r="H15" s="3"/>
      <c r="K15" s="30"/>
      <c r="L15" s="30"/>
    </row>
    <row r="16" spans="1:12" s="20" customFormat="1" ht="12.75">
      <c r="A16" s="3"/>
      <c r="B16" s="3"/>
      <c r="C16" s="3"/>
      <c r="D16" s="29"/>
      <c r="E16" s="3"/>
      <c r="F16" s="3"/>
      <c r="G16" s="3"/>
      <c r="H16" s="3"/>
      <c r="K16" s="30"/>
      <c r="L16" s="30"/>
    </row>
  </sheetData>
  <conditionalFormatting sqref="A2 B2:B1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5">
      <selection activeCell="A34" sqref="A34:IV120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551</v>
      </c>
      <c r="B3" s="16" t="s">
        <v>552</v>
      </c>
      <c r="C3" s="8">
        <v>0</v>
      </c>
      <c r="D3" s="9">
        <f>'[1]Calculated Data'!U631</f>
        <v>260475.73828702696</v>
      </c>
      <c r="G3" s="3">
        <v>0.85</v>
      </c>
      <c r="H3" s="3">
        <f aca="true" t="shared" si="0" ref="H3:H18">D3*G3</f>
        <v>221404.37754397292</v>
      </c>
      <c r="I3" s="3">
        <v>0.15</v>
      </c>
      <c r="J3" s="3">
        <f aca="true" t="shared" si="1" ref="J3:J31">D3*I3</f>
        <v>39071.36074305404</v>
      </c>
      <c r="K3" s="3"/>
      <c r="L3" s="3">
        <f>D3*K3</f>
        <v>0</v>
      </c>
      <c r="M3" s="44">
        <v>0</v>
      </c>
      <c r="N3" s="3">
        <f aca="true" t="shared" si="2" ref="N3:N33">C3+H3+L3+M3</f>
        <v>221404.37754397292</v>
      </c>
    </row>
    <row r="4" spans="1:14" ht="12.75">
      <c r="A4" s="33" t="s">
        <v>551</v>
      </c>
      <c r="B4" s="16" t="s">
        <v>553</v>
      </c>
      <c r="C4" s="8">
        <v>0</v>
      </c>
      <c r="D4" s="9">
        <f>'[1]Calculated Data'!U632</f>
        <v>109625.12361623792</v>
      </c>
      <c r="G4" s="3">
        <v>0.85</v>
      </c>
      <c r="H4" s="3">
        <f t="shared" si="0"/>
        <v>93181.35507380223</v>
      </c>
      <c r="I4" s="3">
        <v>0.15</v>
      </c>
      <c r="J4" s="3">
        <f t="shared" si="1"/>
        <v>16443.768542435686</v>
      </c>
      <c r="K4" s="3"/>
      <c r="L4" s="3">
        <f>D4*K4</f>
        <v>0</v>
      </c>
      <c r="M4" s="44">
        <v>0</v>
      </c>
      <c r="N4" s="3">
        <f t="shared" si="2"/>
        <v>93181.35507380223</v>
      </c>
    </row>
    <row r="5" spans="1:14" ht="12.75">
      <c r="A5" s="33" t="s">
        <v>551</v>
      </c>
      <c r="B5" s="16" t="s">
        <v>554</v>
      </c>
      <c r="C5" s="8">
        <v>0</v>
      </c>
      <c r="D5" s="9">
        <f>'[1]Calculated Data'!U633</f>
        <v>285132.53051854146</v>
      </c>
      <c r="G5" s="3">
        <v>0.85</v>
      </c>
      <c r="H5" s="3">
        <f t="shared" si="0"/>
        <v>242362.65094076024</v>
      </c>
      <c r="I5" s="3">
        <v>0</v>
      </c>
      <c r="J5" s="3">
        <f t="shared" si="1"/>
        <v>0</v>
      </c>
      <c r="K5" s="3">
        <v>0.15</v>
      </c>
      <c r="L5" s="3">
        <f>D5*K5</f>
        <v>42769.87957778122</v>
      </c>
      <c r="M5" s="44">
        <v>0</v>
      </c>
      <c r="N5" s="3">
        <f t="shared" si="2"/>
        <v>285132.53051854146</v>
      </c>
    </row>
    <row r="6" spans="1:14" ht="12.75">
      <c r="A6" s="33" t="s">
        <v>551</v>
      </c>
      <c r="B6" s="16" t="s">
        <v>253</v>
      </c>
      <c r="C6" s="8">
        <v>0</v>
      </c>
      <c r="D6" s="9">
        <f>'[1]Calculated Data'!U634</f>
        <v>200633.7783421186</v>
      </c>
      <c r="G6" s="3">
        <v>0.8</v>
      </c>
      <c r="H6" s="3">
        <f t="shared" si="0"/>
        <v>160507.02267369488</v>
      </c>
      <c r="I6" s="3">
        <v>0.15</v>
      </c>
      <c r="J6" s="3">
        <f t="shared" si="1"/>
        <v>30095.06675131779</v>
      </c>
      <c r="K6" s="3">
        <v>0.05</v>
      </c>
      <c r="L6" s="3">
        <f>D6*K6</f>
        <v>10031.68891710593</v>
      </c>
      <c r="M6" s="44">
        <v>0</v>
      </c>
      <c r="N6" s="3">
        <f t="shared" si="2"/>
        <v>170538.7115908008</v>
      </c>
    </row>
    <row r="7" spans="1:14" s="14" customFormat="1" ht="12.75">
      <c r="A7" s="33" t="s">
        <v>551</v>
      </c>
      <c r="B7" s="15" t="s">
        <v>555</v>
      </c>
      <c r="C7" s="13">
        <v>0</v>
      </c>
      <c r="D7" s="9">
        <f>'[1]Calculated Data'!U635</f>
        <v>21124.590982383343</v>
      </c>
      <c r="E7" s="14" t="s">
        <v>14</v>
      </c>
      <c r="F7" s="14" t="s">
        <v>14</v>
      </c>
      <c r="G7" s="14">
        <v>1</v>
      </c>
      <c r="H7" s="14">
        <f t="shared" si="0"/>
        <v>21124.590982383343</v>
      </c>
      <c r="M7" s="13">
        <v>0</v>
      </c>
      <c r="N7" s="14">
        <f t="shared" si="2"/>
        <v>21124.590982383343</v>
      </c>
    </row>
    <row r="8" spans="1:14" s="14" customFormat="1" ht="12.75">
      <c r="A8" s="33" t="s">
        <v>551</v>
      </c>
      <c r="B8" s="15" t="s">
        <v>556</v>
      </c>
      <c r="C8" s="13">
        <v>0</v>
      </c>
      <c r="D8" s="9">
        <f>'[1]Calculated Data'!U636</f>
        <v>170230.9381980809</v>
      </c>
      <c r="G8" s="14">
        <v>0.85</v>
      </c>
      <c r="H8" s="14">
        <f t="shared" si="0"/>
        <v>144696.29746836875</v>
      </c>
      <c r="J8" s="14">
        <f t="shared" si="1"/>
        <v>0</v>
      </c>
      <c r="K8" s="14">
        <v>0.15</v>
      </c>
      <c r="L8" s="14">
        <f aca="true" t="shared" si="3" ref="L8:L18">D8*K8</f>
        <v>25534.640729712133</v>
      </c>
      <c r="M8" s="13">
        <v>0</v>
      </c>
      <c r="N8" s="14">
        <f t="shared" si="2"/>
        <v>170230.93819808087</v>
      </c>
    </row>
    <row r="9" spans="1:14" s="14" customFormat="1" ht="12.75">
      <c r="A9" s="33" t="s">
        <v>551</v>
      </c>
      <c r="B9" s="15" t="s">
        <v>557</v>
      </c>
      <c r="C9" s="13">
        <v>0</v>
      </c>
      <c r="D9" s="9">
        <f>'[1]Calculated Data'!U637</f>
        <v>83905.50475079061</v>
      </c>
      <c r="G9" s="14">
        <v>1</v>
      </c>
      <c r="H9" s="14">
        <f t="shared" si="0"/>
        <v>83905.50475079061</v>
      </c>
      <c r="J9" s="14">
        <f t="shared" si="1"/>
        <v>0</v>
      </c>
      <c r="L9" s="14">
        <f t="shared" si="3"/>
        <v>0</v>
      </c>
      <c r="M9" s="13">
        <v>0</v>
      </c>
      <c r="N9" s="14">
        <f t="shared" si="2"/>
        <v>83905.50475079061</v>
      </c>
    </row>
    <row r="10" spans="1:14" s="14" customFormat="1" ht="12.75">
      <c r="A10" s="33" t="s">
        <v>551</v>
      </c>
      <c r="B10" s="15" t="s">
        <v>399</v>
      </c>
      <c r="C10" s="13">
        <v>0</v>
      </c>
      <c r="D10" s="9">
        <f>'[1]Calculated Data'!U638</f>
        <v>15518.81996547824</v>
      </c>
      <c r="G10" s="14">
        <v>1</v>
      </c>
      <c r="H10" s="14">
        <f t="shared" si="0"/>
        <v>15518.81996547824</v>
      </c>
      <c r="J10" s="14">
        <f t="shared" si="1"/>
        <v>0</v>
      </c>
      <c r="L10" s="14">
        <f t="shared" si="3"/>
        <v>0</v>
      </c>
      <c r="M10" s="13">
        <v>0</v>
      </c>
      <c r="N10" s="14">
        <f t="shared" si="2"/>
        <v>15518.81996547824</v>
      </c>
    </row>
    <row r="11" spans="1:14" s="14" customFormat="1" ht="12.75">
      <c r="A11" s="33" t="s">
        <v>551</v>
      </c>
      <c r="B11" s="15" t="s">
        <v>558</v>
      </c>
      <c r="C11" s="13">
        <v>0</v>
      </c>
      <c r="D11" s="9">
        <f>'[1]Calculated Data'!U639</f>
        <v>200772.78286817676</v>
      </c>
      <c r="G11" s="14">
        <v>0.85</v>
      </c>
      <c r="H11" s="14">
        <f t="shared" si="0"/>
        <v>170656.86543795024</v>
      </c>
      <c r="J11" s="14">
        <f t="shared" si="1"/>
        <v>0</v>
      </c>
      <c r="K11" s="14">
        <v>0.15</v>
      </c>
      <c r="L11" s="14">
        <f t="shared" si="3"/>
        <v>30115.917430226513</v>
      </c>
      <c r="M11" s="13">
        <v>0</v>
      </c>
      <c r="N11" s="14">
        <f t="shared" si="2"/>
        <v>200772.78286817676</v>
      </c>
    </row>
    <row r="12" spans="1:14" s="14" customFormat="1" ht="12.75">
      <c r="A12" s="33" t="s">
        <v>551</v>
      </c>
      <c r="B12" s="15" t="s">
        <v>559</v>
      </c>
      <c r="C12" s="13">
        <v>0</v>
      </c>
      <c r="D12" s="9">
        <f>'[1]Calculated Data'!U640</f>
        <v>23055.77449152888</v>
      </c>
      <c r="G12" s="14">
        <v>1</v>
      </c>
      <c r="H12" s="14">
        <f t="shared" si="0"/>
        <v>23055.77449152888</v>
      </c>
      <c r="J12" s="14">
        <f t="shared" si="1"/>
        <v>0</v>
      </c>
      <c r="L12" s="14">
        <f t="shared" si="3"/>
        <v>0</v>
      </c>
      <c r="M12" s="13">
        <v>0</v>
      </c>
      <c r="N12" s="14">
        <f t="shared" si="2"/>
        <v>23055.77449152888</v>
      </c>
    </row>
    <row r="13" spans="1:14" s="14" customFormat="1" ht="12.75">
      <c r="A13" s="33" t="s">
        <v>551</v>
      </c>
      <c r="B13" s="15" t="s">
        <v>560</v>
      </c>
      <c r="C13" s="13">
        <v>0</v>
      </c>
      <c r="D13" s="9">
        <f>'[1]Calculated Data'!U641</f>
        <v>5843.272688316172</v>
      </c>
      <c r="G13" s="14">
        <v>1</v>
      </c>
      <c r="H13" s="14">
        <f t="shared" si="0"/>
        <v>5843.272688316172</v>
      </c>
      <c r="J13" s="14">
        <f t="shared" si="1"/>
        <v>0</v>
      </c>
      <c r="L13" s="14">
        <f t="shared" si="3"/>
        <v>0</v>
      </c>
      <c r="M13" s="13">
        <v>0</v>
      </c>
      <c r="N13" s="14">
        <f t="shared" si="2"/>
        <v>5843.272688316172</v>
      </c>
    </row>
    <row r="14" spans="1:14" s="14" customFormat="1" ht="12.75">
      <c r="A14" s="33" t="s">
        <v>551</v>
      </c>
      <c r="B14" s="15" t="s">
        <v>561</v>
      </c>
      <c r="C14" s="13">
        <v>0</v>
      </c>
      <c r="D14" s="9">
        <f>'[1]Calculated Data'!U642</f>
        <v>129946.95744044548</v>
      </c>
      <c r="G14" s="14">
        <v>0.8</v>
      </c>
      <c r="H14" s="14">
        <f t="shared" si="0"/>
        <v>103957.56595235638</v>
      </c>
      <c r="J14" s="14">
        <f t="shared" si="1"/>
        <v>0</v>
      </c>
      <c r="K14" s="14">
        <v>0.2</v>
      </c>
      <c r="L14" s="14">
        <f t="shared" si="3"/>
        <v>25989.391488089095</v>
      </c>
      <c r="M14" s="13">
        <v>0</v>
      </c>
      <c r="N14" s="14">
        <f t="shared" si="2"/>
        <v>129946.95744044548</v>
      </c>
    </row>
    <row r="15" spans="1:14" s="14" customFormat="1" ht="12.75">
      <c r="A15" s="33" t="s">
        <v>551</v>
      </c>
      <c r="B15" s="15" t="s">
        <v>562</v>
      </c>
      <c r="C15" s="13">
        <v>0</v>
      </c>
      <c r="D15" s="9">
        <f>'[1]Calculated Data'!U643</f>
        <v>86497.712302269</v>
      </c>
      <c r="G15" s="14">
        <v>1</v>
      </c>
      <c r="H15" s="14">
        <f t="shared" si="0"/>
        <v>86497.712302269</v>
      </c>
      <c r="J15" s="14">
        <f t="shared" si="1"/>
        <v>0</v>
      </c>
      <c r="L15" s="14">
        <f t="shared" si="3"/>
        <v>0</v>
      </c>
      <c r="M15" s="13">
        <v>0</v>
      </c>
      <c r="N15" s="14">
        <f t="shared" si="2"/>
        <v>86497.712302269</v>
      </c>
    </row>
    <row r="16" spans="1:14" s="14" customFormat="1" ht="12.75">
      <c r="A16" s="33" t="s">
        <v>551</v>
      </c>
      <c r="B16" s="15" t="s">
        <v>563</v>
      </c>
      <c r="C16" s="13">
        <v>0</v>
      </c>
      <c r="D16" s="9">
        <f>'[1]Calculated Data'!U644</f>
        <v>93504.38295811694</v>
      </c>
      <c r="G16" s="14">
        <v>1</v>
      </c>
      <c r="H16" s="14">
        <f t="shared" si="0"/>
        <v>93504.38295811694</v>
      </c>
      <c r="J16" s="14">
        <f t="shared" si="1"/>
        <v>0</v>
      </c>
      <c r="L16" s="14">
        <f t="shared" si="3"/>
        <v>0</v>
      </c>
      <c r="M16" s="13">
        <v>0</v>
      </c>
      <c r="N16" s="14">
        <f t="shared" si="2"/>
        <v>93504.38295811694</v>
      </c>
    </row>
    <row r="17" spans="1:14" s="14" customFormat="1" ht="12.75">
      <c r="A17" s="33" t="s">
        <v>551</v>
      </c>
      <c r="B17" s="15" t="s">
        <v>70</v>
      </c>
      <c r="C17" s="13">
        <v>0</v>
      </c>
      <c r="D17" s="9">
        <f>'[1]Calculated Data'!U645</f>
        <v>26308.155042077215</v>
      </c>
      <c r="G17" s="14">
        <v>1</v>
      </c>
      <c r="H17" s="14">
        <f t="shared" si="0"/>
        <v>26308.155042077215</v>
      </c>
      <c r="J17" s="14">
        <f t="shared" si="1"/>
        <v>0</v>
      </c>
      <c r="L17" s="14">
        <f t="shared" si="3"/>
        <v>0</v>
      </c>
      <c r="M17" s="13">
        <v>0</v>
      </c>
      <c r="N17" s="14">
        <f t="shared" si="2"/>
        <v>26308.155042077215</v>
      </c>
    </row>
    <row r="18" spans="1:14" s="14" customFormat="1" ht="12.75">
      <c r="A18" s="33" t="s">
        <v>551</v>
      </c>
      <c r="B18" s="15" t="s">
        <v>74</v>
      </c>
      <c r="C18" s="13">
        <v>0</v>
      </c>
      <c r="D18" s="9">
        <f>'[1]Calculated Data'!U646</f>
        <v>43065.94659796899</v>
      </c>
      <c r="G18" s="14">
        <v>1</v>
      </c>
      <c r="H18" s="14">
        <f t="shared" si="0"/>
        <v>43065.94659796899</v>
      </c>
      <c r="J18" s="14">
        <f t="shared" si="1"/>
        <v>0</v>
      </c>
      <c r="L18" s="14">
        <f t="shared" si="3"/>
        <v>0</v>
      </c>
      <c r="M18" s="13">
        <v>0</v>
      </c>
      <c r="N18" s="14">
        <f t="shared" si="2"/>
        <v>43065.94659796899</v>
      </c>
    </row>
    <row r="19" spans="1:14" s="14" customFormat="1" ht="12.75">
      <c r="A19" s="33" t="s">
        <v>551</v>
      </c>
      <c r="B19" s="15" t="s">
        <v>564</v>
      </c>
      <c r="C19" s="13">
        <v>5760</v>
      </c>
      <c r="D19" s="9" t="str">
        <f>'[1]Calculated Data'!U647</f>
        <v> </v>
      </c>
      <c r="E19" s="14">
        <v>1</v>
      </c>
      <c r="F19" s="14">
        <f>C19</f>
        <v>5760</v>
      </c>
      <c r="M19" s="13">
        <v>0</v>
      </c>
      <c r="N19" s="14">
        <f t="shared" si="2"/>
        <v>5760</v>
      </c>
    </row>
    <row r="20" spans="1:14" s="14" customFormat="1" ht="12.75">
      <c r="A20" s="33" t="s">
        <v>551</v>
      </c>
      <c r="B20" s="15" t="s">
        <v>565</v>
      </c>
      <c r="C20" s="13">
        <v>0</v>
      </c>
      <c r="D20" s="9">
        <f>'[1]Calculated Data'!U648</f>
        <v>60635.10425379287</v>
      </c>
      <c r="G20" s="14">
        <v>1</v>
      </c>
      <c r="H20" s="14">
        <f>D20*G20</f>
        <v>60635.10425379287</v>
      </c>
      <c r="J20" s="14">
        <f t="shared" si="1"/>
        <v>0</v>
      </c>
      <c r="L20" s="14">
        <f>D20*K20</f>
        <v>0</v>
      </c>
      <c r="M20" s="13">
        <v>0</v>
      </c>
      <c r="N20" s="14">
        <f t="shared" si="2"/>
        <v>60635.10425379287</v>
      </c>
    </row>
    <row r="21" spans="1:14" s="14" customFormat="1" ht="12.75">
      <c r="A21" s="33" t="s">
        <v>551</v>
      </c>
      <c r="B21" s="15" t="s">
        <v>265</v>
      </c>
      <c r="C21" s="13">
        <v>0</v>
      </c>
      <c r="D21" s="9">
        <f>'[1]Calculated Data'!U649</f>
        <v>28764.9607645668</v>
      </c>
      <c r="G21" s="14">
        <v>1</v>
      </c>
      <c r="H21" s="14">
        <f>D21*G21</f>
        <v>28764.9607645668</v>
      </c>
      <c r="J21" s="14">
        <f t="shared" si="1"/>
        <v>0</v>
      </c>
      <c r="L21" s="14">
        <f>D21*K21</f>
        <v>0</v>
      </c>
      <c r="M21" s="13">
        <v>0</v>
      </c>
      <c r="N21" s="14">
        <f t="shared" si="2"/>
        <v>28764.9607645668</v>
      </c>
    </row>
    <row r="22" spans="1:14" s="14" customFormat="1" ht="12.75">
      <c r="A22" s="33" t="s">
        <v>551</v>
      </c>
      <c r="B22" s="15" t="s">
        <v>566</v>
      </c>
      <c r="C22" s="13">
        <v>0</v>
      </c>
      <c r="D22" s="9">
        <f>'[1]Calculated Data'!U650</f>
        <v>3081.8547134161267</v>
      </c>
      <c r="G22" s="14">
        <v>1</v>
      </c>
      <c r="H22" s="14">
        <f>D22*G22</f>
        <v>3081.8547134161267</v>
      </c>
      <c r="J22" s="14">
        <f t="shared" si="1"/>
        <v>0</v>
      </c>
      <c r="L22" s="14">
        <f>D22*K22</f>
        <v>0</v>
      </c>
      <c r="M22" s="13">
        <v>0</v>
      </c>
      <c r="N22" s="14">
        <f t="shared" si="2"/>
        <v>3081.8547134161267</v>
      </c>
    </row>
    <row r="23" spans="1:14" s="14" customFormat="1" ht="12.75">
      <c r="A23" s="33" t="s">
        <v>551</v>
      </c>
      <c r="B23" s="15" t="s">
        <v>567</v>
      </c>
      <c r="C23" s="13">
        <v>0</v>
      </c>
      <c r="D23" s="9">
        <f>'[1]Calculated Data'!U651</f>
        <v>106073.52881596141</v>
      </c>
      <c r="G23" s="14">
        <v>0.85</v>
      </c>
      <c r="H23" s="14">
        <f>D23*G23</f>
        <v>90162.4994935672</v>
      </c>
      <c r="I23" s="14">
        <v>0.15</v>
      </c>
      <c r="J23" s="14">
        <f t="shared" si="1"/>
        <v>15911.029322394212</v>
      </c>
      <c r="L23" s="14">
        <f>D23*K23</f>
        <v>0</v>
      </c>
      <c r="M23" s="13">
        <v>0</v>
      </c>
      <c r="N23" s="14">
        <f t="shared" si="2"/>
        <v>90162.4994935672</v>
      </c>
    </row>
    <row r="24" spans="1:14" s="14" customFormat="1" ht="12.75">
      <c r="A24" s="33" t="s">
        <v>551</v>
      </c>
      <c r="B24" s="15" t="s">
        <v>568</v>
      </c>
      <c r="C24" s="13">
        <v>40614</v>
      </c>
      <c r="D24" s="9" t="str">
        <f>'[1]Calculated Data'!U652</f>
        <v> </v>
      </c>
      <c r="E24" s="14">
        <v>1</v>
      </c>
      <c r="F24" s="14">
        <f>C24</f>
        <v>40614</v>
      </c>
      <c r="M24" s="13">
        <v>0</v>
      </c>
      <c r="N24" s="14">
        <f t="shared" si="2"/>
        <v>40614</v>
      </c>
    </row>
    <row r="25" spans="1:14" s="14" customFormat="1" ht="12.75">
      <c r="A25" s="33" t="s">
        <v>551</v>
      </c>
      <c r="B25" s="15" t="s">
        <v>81</v>
      </c>
      <c r="C25" s="13">
        <v>0</v>
      </c>
      <c r="D25" s="9">
        <f>'[1]Calculated Data'!U653</f>
        <v>79202.1000930488</v>
      </c>
      <c r="G25" s="14">
        <v>1</v>
      </c>
      <c r="H25" s="14">
        <f>D25*G25</f>
        <v>79202.1000930488</v>
      </c>
      <c r="J25" s="14">
        <f t="shared" si="1"/>
        <v>0</v>
      </c>
      <c r="L25" s="14">
        <f>D25*K25</f>
        <v>0</v>
      </c>
      <c r="M25" s="13">
        <v>0</v>
      </c>
      <c r="N25" s="14">
        <f t="shared" si="2"/>
        <v>79202.1000930488</v>
      </c>
    </row>
    <row r="26" spans="1:14" s="14" customFormat="1" ht="12.75">
      <c r="A26" s="33" t="s">
        <v>551</v>
      </c>
      <c r="B26" s="15" t="s">
        <v>569</v>
      </c>
      <c r="C26" s="13">
        <v>22089</v>
      </c>
      <c r="D26" s="9" t="str">
        <f>'[1]Calculated Data'!U654</f>
        <v> </v>
      </c>
      <c r="E26" s="51">
        <v>1</v>
      </c>
      <c r="F26" s="51">
        <f>C26</f>
        <v>22089</v>
      </c>
      <c r="G26" s="49"/>
      <c r="H26" s="49"/>
      <c r="M26" s="13">
        <v>0</v>
      </c>
      <c r="N26" s="14">
        <f t="shared" si="2"/>
        <v>22089</v>
      </c>
    </row>
    <row r="27" spans="1:14" s="14" customFormat="1" ht="12.75">
      <c r="A27" s="33" t="s">
        <v>551</v>
      </c>
      <c r="B27" s="15" t="s">
        <v>570</v>
      </c>
      <c r="C27" s="13">
        <v>0</v>
      </c>
      <c r="D27" s="9">
        <f>'[1]Calculated Data'!U655</f>
        <v>154437.24946411038</v>
      </c>
      <c r="E27" s="32"/>
      <c r="F27" s="32"/>
      <c r="G27" s="32">
        <v>0.84</v>
      </c>
      <c r="H27" s="14">
        <f>D27*G27</f>
        <v>129727.28954985272</v>
      </c>
      <c r="I27" s="14">
        <v>0.09</v>
      </c>
      <c r="J27" s="14">
        <f t="shared" si="1"/>
        <v>13899.352451769933</v>
      </c>
      <c r="K27" s="14">
        <v>0.07</v>
      </c>
      <c r="L27" s="14">
        <f>D27*K27</f>
        <v>10810.607462487727</v>
      </c>
      <c r="M27" s="13">
        <v>0</v>
      </c>
      <c r="N27" s="14">
        <f t="shared" si="2"/>
        <v>140537.89701234046</v>
      </c>
    </row>
    <row r="28" spans="1:14" s="14" customFormat="1" ht="12.75">
      <c r="A28" s="33" t="s">
        <v>551</v>
      </c>
      <c r="B28" s="15" t="s">
        <v>571</v>
      </c>
      <c r="C28" s="13">
        <v>0</v>
      </c>
      <c r="D28" s="9">
        <f>'[1]Calculated Data'!U656</f>
        <v>17049.564656106977</v>
      </c>
      <c r="E28" s="32"/>
      <c r="F28" s="32"/>
      <c r="G28" s="32">
        <v>1</v>
      </c>
      <c r="H28" s="14">
        <f>D28*G28</f>
        <v>17049.564656106977</v>
      </c>
      <c r="I28" s="49"/>
      <c r="J28" s="14">
        <f t="shared" si="1"/>
        <v>0</v>
      </c>
      <c r="L28" s="14">
        <f>D28*K28</f>
        <v>0</v>
      </c>
      <c r="M28" s="13">
        <v>0</v>
      </c>
      <c r="N28" s="14">
        <f t="shared" si="2"/>
        <v>17049.564656106977</v>
      </c>
    </row>
    <row r="29" spans="1:14" s="14" customFormat="1" ht="12.75">
      <c r="A29" s="33" t="s">
        <v>551</v>
      </c>
      <c r="B29" s="15" t="s">
        <v>482</v>
      </c>
      <c r="C29" s="13">
        <v>1827</v>
      </c>
      <c r="D29" s="9" t="str">
        <f>'[1]Calculated Data'!U657</f>
        <v> </v>
      </c>
      <c r="E29" s="32">
        <v>1</v>
      </c>
      <c r="F29" s="32">
        <f>C29</f>
        <v>1827</v>
      </c>
      <c r="G29" s="32"/>
      <c r="H29" s="32"/>
      <c r="I29" s="32"/>
      <c r="J29" s="32"/>
      <c r="M29" s="13">
        <v>0</v>
      </c>
      <c r="N29" s="14">
        <f t="shared" si="2"/>
        <v>1827</v>
      </c>
    </row>
    <row r="30" spans="1:14" s="14" customFormat="1" ht="12.75">
      <c r="A30" s="33" t="s">
        <v>551</v>
      </c>
      <c r="B30" s="15" t="s">
        <v>86</v>
      </c>
      <c r="C30" s="13">
        <v>0</v>
      </c>
      <c r="D30" s="9">
        <f>'[1]Calculated Data'!U658</f>
        <v>34736.11330446058</v>
      </c>
      <c r="E30" s="32"/>
      <c r="F30" s="32"/>
      <c r="G30" s="32">
        <v>1</v>
      </c>
      <c r="H30" s="14">
        <f>D30*G30</f>
        <v>34736.11330446058</v>
      </c>
      <c r="I30" s="32"/>
      <c r="J30" s="14">
        <f t="shared" si="1"/>
        <v>0</v>
      </c>
      <c r="L30" s="14">
        <f>D30*K30</f>
        <v>0</v>
      </c>
      <c r="M30" s="13">
        <v>0</v>
      </c>
      <c r="N30" s="14">
        <f t="shared" si="2"/>
        <v>34736.11330446058</v>
      </c>
    </row>
    <row r="31" spans="1:14" s="14" customFormat="1" ht="12.75">
      <c r="A31" s="33" t="s">
        <v>551</v>
      </c>
      <c r="B31" s="15" t="s">
        <v>572</v>
      </c>
      <c r="C31" s="13">
        <v>0</v>
      </c>
      <c r="D31" s="9">
        <f>'[1]Calculated Data'!U659</f>
        <v>72244.375392919</v>
      </c>
      <c r="E31" s="32"/>
      <c r="F31" s="32"/>
      <c r="G31" s="32">
        <v>1</v>
      </c>
      <c r="H31" s="14">
        <f>D31*G31</f>
        <v>72244.375392919</v>
      </c>
      <c r="I31" s="32"/>
      <c r="J31" s="14">
        <f t="shared" si="1"/>
        <v>0</v>
      </c>
      <c r="L31" s="14">
        <f>D31*K31</f>
        <v>0</v>
      </c>
      <c r="M31" s="13">
        <v>0</v>
      </c>
      <c r="N31" s="14">
        <f t="shared" si="2"/>
        <v>72244.375392919</v>
      </c>
    </row>
    <row r="32" spans="1:14" s="14" customFormat="1" ht="12.75">
      <c r="A32" s="33" t="s">
        <v>551</v>
      </c>
      <c r="B32" s="15" t="s">
        <v>573</v>
      </c>
      <c r="C32" s="13">
        <v>0</v>
      </c>
      <c r="D32" s="9">
        <f>'[1]Calculated Data'!U660</f>
        <v>113096.7158805372</v>
      </c>
      <c r="E32" s="14" t="s">
        <v>14</v>
      </c>
      <c r="F32" s="14" t="s">
        <v>14</v>
      </c>
      <c r="G32" s="14">
        <v>0.85</v>
      </c>
      <c r="H32" s="14">
        <f>D32*G32</f>
        <v>96132.20849845662</v>
      </c>
      <c r="I32" s="32"/>
      <c r="J32" s="32"/>
      <c r="M32" s="13">
        <v>0</v>
      </c>
      <c r="N32" s="14">
        <f t="shared" si="2"/>
        <v>96132.20849845662</v>
      </c>
    </row>
    <row r="33" spans="1:14" s="12" customFormat="1" ht="12.75">
      <c r="A33" s="12" t="s">
        <v>551</v>
      </c>
      <c r="B33" s="18" t="s">
        <v>32</v>
      </c>
      <c r="C33" s="12">
        <f>SUM(C3:C32)</f>
        <v>70290</v>
      </c>
      <c r="D33" s="11"/>
      <c r="H33" s="12">
        <f>SUM(H3:H32)</f>
        <v>2147326.365590023</v>
      </c>
      <c r="I33" s="21"/>
      <c r="J33" s="21">
        <f>SUM(J3:J32)</f>
        <v>115420.57781097168</v>
      </c>
      <c r="L33" s="12">
        <f>SUM(L3:L32)</f>
        <v>145252.12560540263</v>
      </c>
      <c r="M33" s="10">
        <v>0</v>
      </c>
      <c r="N33" s="12">
        <f t="shared" si="2"/>
        <v>2362868.4911954254</v>
      </c>
    </row>
    <row r="34" spans="1:12" s="20" customFormat="1" ht="12.75">
      <c r="A34" s="3"/>
      <c r="B34" s="3"/>
      <c r="C34" s="3"/>
      <c r="D34" s="29"/>
      <c r="E34" s="3"/>
      <c r="F34" s="3"/>
      <c r="G34" s="3"/>
      <c r="H34" s="3"/>
      <c r="K34" s="30"/>
      <c r="L34" s="30"/>
    </row>
    <row r="35" spans="1:12" s="20" customFormat="1" ht="12.75">
      <c r="A35" s="3"/>
      <c r="B35" s="3"/>
      <c r="C35" s="3"/>
      <c r="D35" s="29"/>
      <c r="E35" s="3"/>
      <c r="F35" s="3"/>
      <c r="G35" s="3"/>
      <c r="H35" s="3"/>
      <c r="K35" s="30"/>
      <c r="L35" s="30"/>
    </row>
    <row r="36" spans="1:12" s="20" customFormat="1" ht="12.75">
      <c r="A36" s="3"/>
      <c r="B36" s="3"/>
      <c r="C36" s="3"/>
      <c r="D36" s="29"/>
      <c r="E36" s="3"/>
      <c r="F36" s="3"/>
      <c r="G36" s="3"/>
      <c r="H36" s="3"/>
      <c r="K36" s="30"/>
      <c r="L36" s="30"/>
    </row>
  </sheetData>
  <conditionalFormatting sqref="A2 B2:B33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 -10-03
FY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7" sqref="A17:IV895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46</v>
      </c>
      <c r="B3" s="16" t="s">
        <v>47</v>
      </c>
      <c r="C3" s="13">
        <v>0</v>
      </c>
      <c r="D3" s="9">
        <f>'[1]Calculated Data'!U31</f>
        <v>1773596.3371129942</v>
      </c>
      <c r="G3" s="3">
        <v>0.85</v>
      </c>
      <c r="H3" s="3">
        <f aca="true" t="shared" si="0" ref="H3:H15">D3*G3</f>
        <v>1507556.886546045</v>
      </c>
      <c r="I3" s="3">
        <v>0.15</v>
      </c>
      <c r="J3" s="3">
        <f aca="true" t="shared" si="1" ref="J3:J15">D3*I3</f>
        <v>266039.4505669491</v>
      </c>
      <c r="K3" s="3"/>
      <c r="L3" s="3">
        <f aca="true" t="shared" si="2" ref="L3:L15">D3*K3</f>
        <v>0</v>
      </c>
      <c r="M3" s="13">
        <v>0</v>
      </c>
      <c r="N3" s="3">
        <f aca="true" t="shared" si="3" ref="N3:N16">C3+H3+L3+M3</f>
        <v>1507556.886546045</v>
      </c>
    </row>
    <row r="4" spans="1:14" ht="12.75">
      <c r="A4" s="33" t="s">
        <v>46</v>
      </c>
      <c r="B4" s="16" t="s">
        <v>48</v>
      </c>
      <c r="C4" s="13">
        <v>0</v>
      </c>
      <c r="D4" s="9">
        <f>'[1]Calculated Data'!U32</f>
        <v>703815.2802583568</v>
      </c>
      <c r="G4" s="3">
        <v>0.85</v>
      </c>
      <c r="H4" s="3">
        <f t="shared" si="0"/>
        <v>598242.9882196033</v>
      </c>
      <c r="I4" s="3">
        <v>0.15</v>
      </c>
      <c r="J4" s="3">
        <f t="shared" si="1"/>
        <v>105572.29203875353</v>
      </c>
      <c r="K4" s="3"/>
      <c r="L4" s="3">
        <f t="shared" si="2"/>
        <v>0</v>
      </c>
      <c r="M4" s="13">
        <v>0</v>
      </c>
      <c r="N4" s="3">
        <f t="shared" si="3"/>
        <v>598242.9882196033</v>
      </c>
    </row>
    <row r="5" spans="1:14" ht="12.75">
      <c r="A5" s="33" t="s">
        <v>46</v>
      </c>
      <c r="B5" s="16" t="s">
        <v>49</v>
      </c>
      <c r="C5" s="13">
        <v>0</v>
      </c>
      <c r="D5" s="9">
        <f>'[1]Calculated Data'!U33</f>
        <v>5610043.562456874</v>
      </c>
      <c r="G5" s="3">
        <v>0.85</v>
      </c>
      <c r="H5" s="3">
        <f t="shared" si="0"/>
        <v>4768537.028088343</v>
      </c>
      <c r="I5" s="3">
        <v>0.08</v>
      </c>
      <c r="J5" s="3">
        <f t="shared" si="1"/>
        <v>448803.48499654996</v>
      </c>
      <c r="K5" s="3">
        <v>0.07</v>
      </c>
      <c r="L5" s="3">
        <f t="shared" si="2"/>
        <v>392703.04937198124</v>
      </c>
      <c r="M5" s="13">
        <v>0</v>
      </c>
      <c r="N5" s="3">
        <f t="shared" si="3"/>
        <v>5161240.077460324</v>
      </c>
    </row>
    <row r="6" spans="1:14" ht="12.75">
      <c r="A6" s="33" t="s">
        <v>46</v>
      </c>
      <c r="B6" s="16" t="s">
        <v>50</v>
      </c>
      <c r="C6" s="13">
        <v>0</v>
      </c>
      <c r="D6" s="9">
        <f>'[1]Calculated Data'!U34</f>
        <v>2851049.439249907</v>
      </c>
      <c r="G6" s="3">
        <v>0.8</v>
      </c>
      <c r="H6" s="3">
        <f t="shared" si="0"/>
        <v>2280839.5513999257</v>
      </c>
      <c r="I6" s="3">
        <v>0.2</v>
      </c>
      <c r="J6" s="3">
        <f t="shared" si="1"/>
        <v>570209.8878499814</v>
      </c>
      <c r="K6" s="3"/>
      <c r="L6" s="3">
        <f t="shared" si="2"/>
        <v>0</v>
      </c>
      <c r="M6" s="13">
        <v>0</v>
      </c>
      <c r="N6" s="3">
        <f t="shared" si="3"/>
        <v>2280839.5513999257</v>
      </c>
    </row>
    <row r="7" spans="1:14" ht="12.75">
      <c r="A7" s="33" t="s">
        <v>46</v>
      </c>
      <c r="B7" s="16" t="s">
        <v>51</v>
      </c>
      <c r="C7" s="13">
        <v>0</v>
      </c>
      <c r="D7" s="9">
        <f>'[1]Calculated Data'!U35</f>
        <v>991292.7084701323</v>
      </c>
      <c r="G7" s="3">
        <v>0.85</v>
      </c>
      <c r="H7" s="3">
        <f t="shared" si="0"/>
        <v>842598.8021996125</v>
      </c>
      <c r="I7" s="3">
        <v>0.15</v>
      </c>
      <c r="J7" s="3">
        <f t="shared" si="1"/>
        <v>148693.90627051983</v>
      </c>
      <c r="K7" s="3"/>
      <c r="L7" s="3">
        <f t="shared" si="2"/>
        <v>0</v>
      </c>
      <c r="M7" s="13">
        <v>0</v>
      </c>
      <c r="N7" s="3">
        <f t="shared" si="3"/>
        <v>842598.8021996125</v>
      </c>
    </row>
    <row r="8" spans="1:14" ht="12.75">
      <c r="A8" s="33" t="s">
        <v>46</v>
      </c>
      <c r="B8" s="16" t="s">
        <v>52</v>
      </c>
      <c r="C8" s="13">
        <v>0</v>
      </c>
      <c r="D8" s="9">
        <f>'[1]Calculated Data'!U36</f>
        <v>1219222.4174047615</v>
      </c>
      <c r="G8" s="3">
        <v>0.85</v>
      </c>
      <c r="H8" s="3">
        <f t="shared" si="0"/>
        <v>1036339.0547940473</v>
      </c>
      <c r="I8" s="3">
        <v>0.15</v>
      </c>
      <c r="J8" s="3">
        <f t="shared" si="1"/>
        <v>182883.36261071422</v>
      </c>
      <c r="K8" s="3"/>
      <c r="L8" s="3">
        <f t="shared" si="2"/>
        <v>0</v>
      </c>
      <c r="M8" s="13">
        <v>0</v>
      </c>
      <c r="N8" s="3">
        <f t="shared" si="3"/>
        <v>1036339.0547940473</v>
      </c>
    </row>
    <row r="9" spans="1:14" ht="12.75">
      <c r="A9" s="33" t="s">
        <v>46</v>
      </c>
      <c r="B9" s="16" t="s">
        <v>53</v>
      </c>
      <c r="C9" s="13">
        <v>0</v>
      </c>
      <c r="D9" s="9">
        <f>'[1]Calculated Data'!U37</f>
        <v>615699.634807658</v>
      </c>
      <c r="G9" s="3">
        <v>0.85</v>
      </c>
      <c r="H9" s="3">
        <f t="shared" si="0"/>
        <v>523344.6895865093</v>
      </c>
      <c r="I9" s="3">
        <v>0.08</v>
      </c>
      <c r="J9" s="3">
        <f t="shared" si="1"/>
        <v>49255.97078461264</v>
      </c>
      <c r="K9" s="3">
        <v>0.07</v>
      </c>
      <c r="L9" s="3">
        <f t="shared" si="2"/>
        <v>43098.97443653607</v>
      </c>
      <c r="M9" s="13">
        <v>0</v>
      </c>
      <c r="N9" s="3">
        <f t="shared" si="3"/>
        <v>566443.6640230453</v>
      </c>
    </row>
    <row r="10" spans="1:14" s="14" customFormat="1" ht="12.75">
      <c r="A10" s="33" t="s">
        <v>46</v>
      </c>
      <c r="B10" s="15" t="s">
        <v>54</v>
      </c>
      <c r="C10" s="13">
        <v>0</v>
      </c>
      <c r="D10" s="9">
        <f>'[1]Calculated Data'!U38</f>
        <v>14309.278629213926</v>
      </c>
      <c r="G10" s="14">
        <v>1</v>
      </c>
      <c r="H10" s="14">
        <f t="shared" si="0"/>
        <v>14309.278629213926</v>
      </c>
      <c r="J10" s="14">
        <f t="shared" si="1"/>
        <v>0</v>
      </c>
      <c r="L10" s="14">
        <f t="shared" si="2"/>
        <v>0</v>
      </c>
      <c r="M10" s="13">
        <v>0</v>
      </c>
      <c r="N10" s="3">
        <f t="shared" si="3"/>
        <v>14309.278629213926</v>
      </c>
    </row>
    <row r="11" spans="1:14" ht="12.75">
      <c r="A11" s="33" t="s">
        <v>46</v>
      </c>
      <c r="B11" s="16" t="s">
        <v>55</v>
      </c>
      <c r="C11" s="13">
        <v>0</v>
      </c>
      <c r="D11" s="9">
        <f>'[1]Calculated Data'!U39</f>
        <v>2106088.202473263</v>
      </c>
      <c r="G11" s="3">
        <v>0.85</v>
      </c>
      <c r="H11" s="3">
        <f t="shared" si="0"/>
        <v>1790174.9721022733</v>
      </c>
      <c r="I11" s="3">
        <v>0.15</v>
      </c>
      <c r="J11" s="3">
        <f t="shared" si="1"/>
        <v>315913.2303709894</v>
      </c>
      <c r="K11" s="3"/>
      <c r="L11" s="3">
        <f t="shared" si="2"/>
        <v>0</v>
      </c>
      <c r="M11" s="13">
        <v>0</v>
      </c>
      <c r="N11" s="3">
        <f t="shared" si="3"/>
        <v>1790174.9721022733</v>
      </c>
    </row>
    <row r="12" spans="1:14" ht="12.75">
      <c r="A12" s="33" t="s">
        <v>46</v>
      </c>
      <c r="B12" s="16" t="s">
        <v>56</v>
      </c>
      <c r="C12" s="13">
        <v>0</v>
      </c>
      <c r="D12" s="9">
        <f>'[1]Calculated Data'!U40</f>
        <v>450108.8429443157</v>
      </c>
      <c r="G12" s="3">
        <v>0.85</v>
      </c>
      <c r="H12" s="3">
        <f t="shared" si="0"/>
        <v>382592.5165026683</v>
      </c>
      <c r="I12" s="3">
        <v>0.08</v>
      </c>
      <c r="J12" s="3">
        <f t="shared" si="1"/>
        <v>36008.70743554526</v>
      </c>
      <c r="K12" s="3">
        <v>0.07</v>
      </c>
      <c r="L12" s="3">
        <f t="shared" si="2"/>
        <v>31507.6190061021</v>
      </c>
      <c r="M12" s="13">
        <v>0</v>
      </c>
      <c r="N12" s="3">
        <f t="shared" si="3"/>
        <v>414100.1355087704</v>
      </c>
    </row>
    <row r="13" spans="1:14" ht="12.75">
      <c r="A13" s="33" t="s">
        <v>46</v>
      </c>
      <c r="B13" s="16" t="s">
        <v>57</v>
      </c>
      <c r="C13" s="13">
        <v>0</v>
      </c>
      <c r="D13" s="9">
        <f>'[1]Calculated Data'!U41</f>
        <v>504952.95816363796</v>
      </c>
      <c r="G13" s="3">
        <v>0.8</v>
      </c>
      <c r="H13" s="3">
        <f t="shared" si="0"/>
        <v>403962.36653091037</v>
      </c>
      <c r="I13" s="3">
        <v>0.15</v>
      </c>
      <c r="J13" s="3">
        <f t="shared" si="1"/>
        <v>75742.9437245457</v>
      </c>
      <c r="K13" s="3">
        <v>0.05</v>
      </c>
      <c r="L13" s="3">
        <f t="shared" si="2"/>
        <v>25247.647908181898</v>
      </c>
      <c r="M13" s="13">
        <v>0</v>
      </c>
      <c r="N13" s="3">
        <f t="shared" si="3"/>
        <v>429210.01443909225</v>
      </c>
    </row>
    <row r="14" spans="1:14" ht="12.75">
      <c r="A14" s="33" t="s">
        <v>46</v>
      </c>
      <c r="B14" s="16" t="s">
        <v>58</v>
      </c>
      <c r="C14" s="13">
        <v>0</v>
      </c>
      <c r="D14" s="9">
        <f>'[1]Calculated Data'!U42</f>
        <v>958775.3550959103</v>
      </c>
      <c r="G14" s="3">
        <v>0.8</v>
      </c>
      <c r="H14" s="3">
        <f t="shared" si="0"/>
        <v>767020.2840767283</v>
      </c>
      <c r="I14" s="3">
        <v>0.2</v>
      </c>
      <c r="J14" s="3">
        <f t="shared" si="1"/>
        <v>191755.07101918207</v>
      </c>
      <c r="K14" s="3"/>
      <c r="L14" s="3">
        <f t="shared" si="2"/>
        <v>0</v>
      </c>
      <c r="M14" s="13">
        <v>0</v>
      </c>
      <c r="N14" s="3">
        <f t="shared" si="3"/>
        <v>767020.2840767283</v>
      </c>
    </row>
    <row r="15" spans="1:14" ht="12.75">
      <c r="A15" s="33" t="s">
        <v>46</v>
      </c>
      <c r="B15" s="16" t="s">
        <v>59</v>
      </c>
      <c r="C15" s="13">
        <v>0</v>
      </c>
      <c r="D15" s="9">
        <f>'[1]Calculated Data'!U43</f>
        <v>3402519.563793465</v>
      </c>
      <c r="G15" s="3">
        <v>0.8</v>
      </c>
      <c r="H15" s="3">
        <f t="shared" si="0"/>
        <v>2722015.6510347724</v>
      </c>
      <c r="I15" s="3">
        <v>0.13</v>
      </c>
      <c r="J15" s="3">
        <f t="shared" si="1"/>
        <v>442327.5432931505</v>
      </c>
      <c r="K15" s="3">
        <v>0.07</v>
      </c>
      <c r="L15" s="3">
        <f t="shared" si="2"/>
        <v>238176.36946554258</v>
      </c>
      <c r="M15" s="13">
        <v>0</v>
      </c>
      <c r="N15" s="3">
        <f t="shared" si="3"/>
        <v>2960192.020500315</v>
      </c>
    </row>
    <row r="16" spans="1:14" s="12" customFormat="1" ht="12.75">
      <c r="A16" s="12" t="s">
        <v>46</v>
      </c>
      <c r="B16" s="18" t="s">
        <v>32</v>
      </c>
      <c r="C16" s="10">
        <v>0</v>
      </c>
      <c r="D16" s="11"/>
      <c r="H16" s="12">
        <f>SUM(H3:H15)</f>
        <v>17637534.069710653</v>
      </c>
      <c r="J16" s="12">
        <f>SUM(J3:J15)</f>
        <v>2833205.8509614933</v>
      </c>
      <c r="L16" s="12">
        <f>SUM(L3:L15)</f>
        <v>730733.6601883438</v>
      </c>
      <c r="M16" s="10">
        <v>0</v>
      </c>
      <c r="N16" s="12">
        <f t="shared" si="3"/>
        <v>18368267.729898997</v>
      </c>
    </row>
  </sheetData>
  <conditionalFormatting sqref="A2 B2:B16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2">
      <selection activeCell="L29" sqref="L29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574</v>
      </c>
      <c r="B3" s="16" t="s">
        <v>575</v>
      </c>
      <c r="C3" s="8">
        <v>0</v>
      </c>
      <c r="D3" s="9" t="e">
        <f>'[2]Sheet1'!F663</f>
        <v>#REF!</v>
      </c>
      <c r="G3" s="20">
        <v>0.85</v>
      </c>
      <c r="H3" s="3">
        <v>114182</v>
      </c>
      <c r="I3" s="3">
        <v>0.15</v>
      </c>
      <c r="J3" s="3" t="e">
        <f aca="true" t="shared" si="0" ref="J3:J19">D3*I3</f>
        <v>#REF!</v>
      </c>
      <c r="K3" s="3"/>
      <c r="L3" s="3">
        <v>0</v>
      </c>
      <c r="M3" s="44">
        <v>0</v>
      </c>
      <c r="N3" s="3">
        <f aca="true" t="shared" si="1" ref="N3:N11">C3+H3+L3+M3</f>
        <v>114182</v>
      </c>
    </row>
    <row r="4" spans="1:14" ht="12.75">
      <c r="A4" s="33" t="s">
        <v>574</v>
      </c>
      <c r="B4" s="16" t="s">
        <v>576</v>
      </c>
      <c r="C4" s="8">
        <v>0</v>
      </c>
      <c r="D4" s="9" t="e">
        <f>'[2]Sheet1'!F664</f>
        <v>#REF!</v>
      </c>
      <c r="G4" s="3">
        <v>0.85</v>
      </c>
      <c r="H4" s="3">
        <v>2203133</v>
      </c>
      <c r="I4" s="3">
        <v>0.095</v>
      </c>
      <c r="J4" s="3" t="e">
        <f t="shared" si="0"/>
        <v>#REF!</v>
      </c>
      <c r="K4" s="3">
        <v>0.055</v>
      </c>
      <c r="L4" s="3">
        <v>142556</v>
      </c>
      <c r="M4" s="44">
        <v>0</v>
      </c>
      <c r="N4" s="3">
        <f t="shared" si="1"/>
        <v>2345689</v>
      </c>
    </row>
    <row r="5" spans="1:14" ht="12.75">
      <c r="A5" s="33" t="s">
        <v>574</v>
      </c>
      <c r="B5" s="16" t="s">
        <v>577</v>
      </c>
      <c r="C5" s="8">
        <v>0</v>
      </c>
      <c r="D5" s="9" t="e">
        <f>'[2]Sheet1'!F665</f>
        <v>#REF!</v>
      </c>
      <c r="G5" s="3">
        <v>0.85</v>
      </c>
      <c r="H5" s="3">
        <v>1912299</v>
      </c>
      <c r="I5" s="3">
        <v>0.14</v>
      </c>
      <c r="J5" s="3" t="e">
        <f t="shared" si="0"/>
        <v>#REF!</v>
      </c>
      <c r="K5" s="3">
        <v>0.01</v>
      </c>
      <c r="L5" s="3">
        <v>22498</v>
      </c>
      <c r="M5" s="44">
        <v>0</v>
      </c>
      <c r="N5" s="3">
        <f t="shared" si="1"/>
        <v>1934797</v>
      </c>
    </row>
    <row r="6" spans="1:14" ht="12.75">
      <c r="A6" s="33" t="s">
        <v>574</v>
      </c>
      <c r="B6" s="16" t="s">
        <v>225</v>
      </c>
      <c r="C6" s="8">
        <v>0</v>
      </c>
      <c r="D6" s="9" t="e">
        <f>'[2]Sheet1'!F666</f>
        <v>#REF!</v>
      </c>
      <c r="G6" s="3">
        <v>1</v>
      </c>
      <c r="H6" s="3">
        <v>14212</v>
      </c>
      <c r="J6" s="3" t="e">
        <f t="shared" si="0"/>
        <v>#REF!</v>
      </c>
      <c r="K6" s="3"/>
      <c r="L6" s="3">
        <v>0</v>
      </c>
      <c r="M6" s="44">
        <v>0</v>
      </c>
      <c r="N6" s="3">
        <f t="shared" si="1"/>
        <v>14212</v>
      </c>
    </row>
    <row r="7" spans="1:14" ht="12.75">
      <c r="A7" s="33" t="s">
        <v>574</v>
      </c>
      <c r="B7" s="16" t="s">
        <v>173</v>
      </c>
      <c r="C7" s="8">
        <v>0</v>
      </c>
      <c r="D7" s="9" t="e">
        <f>'[2]Sheet1'!F667</f>
        <v>#REF!</v>
      </c>
      <c r="G7" s="3">
        <v>0.85</v>
      </c>
      <c r="H7" s="3">
        <v>338492</v>
      </c>
      <c r="I7" s="3">
        <v>0.15</v>
      </c>
      <c r="J7" s="3" t="e">
        <f t="shared" si="0"/>
        <v>#REF!</v>
      </c>
      <c r="K7" s="3"/>
      <c r="L7" s="3">
        <v>0</v>
      </c>
      <c r="M7" s="44">
        <v>0</v>
      </c>
      <c r="N7" s="3">
        <f t="shared" si="1"/>
        <v>338492</v>
      </c>
    </row>
    <row r="8" spans="1:14" ht="12.75">
      <c r="A8" s="33" t="s">
        <v>574</v>
      </c>
      <c r="B8" s="16" t="s">
        <v>578</v>
      </c>
      <c r="C8" s="8">
        <v>0</v>
      </c>
      <c r="D8" s="9" t="e">
        <f>'[2]Sheet1'!F668</f>
        <v>#REF!</v>
      </c>
      <c r="G8" s="3">
        <v>0.85</v>
      </c>
      <c r="H8" s="3">
        <v>339898</v>
      </c>
      <c r="I8" s="3">
        <v>0.08</v>
      </c>
      <c r="J8" s="3" t="e">
        <f t="shared" si="0"/>
        <v>#REF!</v>
      </c>
      <c r="K8" s="3">
        <v>0.07</v>
      </c>
      <c r="L8" s="3">
        <v>27992</v>
      </c>
      <c r="M8" s="44">
        <v>0</v>
      </c>
      <c r="N8" s="3">
        <f t="shared" si="1"/>
        <v>367890</v>
      </c>
    </row>
    <row r="9" spans="1:14" ht="12.75">
      <c r="A9" s="33" t="s">
        <v>574</v>
      </c>
      <c r="B9" s="16" t="s">
        <v>139</v>
      </c>
      <c r="C9" s="8">
        <v>0</v>
      </c>
      <c r="D9" s="9" t="e">
        <f>'[2]Sheet1'!F669</f>
        <v>#REF!</v>
      </c>
      <c r="G9" s="3">
        <v>1</v>
      </c>
      <c r="H9" s="3">
        <v>0</v>
      </c>
      <c r="J9" s="3" t="e">
        <f t="shared" si="0"/>
        <v>#REF!</v>
      </c>
      <c r="K9" s="3"/>
      <c r="L9" s="3">
        <v>0</v>
      </c>
      <c r="M9" s="44">
        <v>0</v>
      </c>
      <c r="N9" s="3">
        <f t="shared" si="1"/>
        <v>0</v>
      </c>
    </row>
    <row r="10" spans="1:14" ht="12.75">
      <c r="A10" s="33" t="s">
        <v>574</v>
      </c>
      <c r="B10" s="16" t="s">
        <v>579</v>
      </c>
      <c r="C10" s="8">
        <v>0</v>
      </c>
      <c r="D10" s="9" t="e">
        <f>'[2]Sheet1'!F670</f>
        <v>#REF!</v>
      </c>
      <c r="G10" s="3">
        <v>0.85</v>
      </c>
      <c r="H10" s="3">
        <v>746237</v>
      </c>
      <c r="I10" s="3">
        <v>0.08</v>
      </c>
      <c r="J10" s="3" t="e">
        <f t="shared" si="0"/>
        <v>#REF!</v>
      </c>
      <c r="K10" s="3">
        <v>0.07</v>
      </c>
      <c r="L10" s="3">
        <v>61455</v>
      </c>
      <c r="M10" s="44">
        <v>0</v>
      </c>
      <c r="N10" s="3">
        <f t="shared" si="1"/>
        <v>807692</v>
      </c>
    </row>
    <row r="11" spans="1:14" ht="12.75">
      <c r="A11" s="33" t="s">
        <v>574</v>
      </c>
      <c r="B11" s="16" t="s">
        <v>143</v>
      </c>
      <c r="C11" s="8">
        <v>0</v>
      </c>
      <c r="D11" s="9" t="e">
        <f>'[2]Sheet1'!F671</f>
        <v>#REF!</v>
      </c>
      <c r="G11" s="3">
        <v>0.8</v>
      </c>
      <c r="H11" s="3">
        <v>190712</v>
      </c>
      <c r="I11" s="3">
        <v>0.2</v>
      </c>
      <c r="J11" s="3" t="e">
        <f t="shared" si="0"/>
        <v>#REF!</v>
      </c>
      <c r="K11" s="3"/>
      <c r="L11" s="3">
        <v>0</v>
      </c>
      <c r="M11" s="44">
        <v>0</v>
      </c>
      <c r="N11" s="3">
        <f t="shared" si="1"/>
        <v>190712</v>
      </c>
    </row>
    <row r="12" spans="1:14" ht="12.75">
      <c r="A12" s="33" t="s">
        <v>574</v>
      </c>
      <c r="B12" s="16" t="s">
        <v>580</v>
      </c>
      <c r="C12" s="8">
        <v>0</v>
      </c>
      <c r="D12" s="9" t="e">
        <f>'[2]Sheet1'!F672</f>
        <v>#REF!</v>
      </c>
      <c r="G12" s="3">
        <v>0.8</v>
      </c>
      <c r="H12" s="3">
        <v>530396</v>
      </c>
      <c r="I12" s="3">
        <v>0.17</v>
      </c>
      <c r="J12" s="3" t="e">
        <f t="shared" si="0"/>
        <v>#REF!</v>
      </c>
      <c r="K12" s="3">
        <v>0.03</v>
      </c>
      <c r="L12" s="3">
        <v>19890</v>
      </c>
      <c r="M12" s="44">
        <v>27502</v>
      </c>
      <c r="N12" s="3">
        <f aca="true" t="shared" si="2" ref="N12:N30">C12+H12+L12+M12</f>
        <v>577788</v>
      </c>
    </row>
    <row r="13" spans="1:14" ht="12.75">
      <c r="A13" s="33" t="s">
        <v>574</v>
      </c>
      <c r="B13" s="16" t="s">
        <v>150</v>
      </c>
      <c r="C13" s="8">
        <v>0</v>
      </c>
      <c r="D13" s="9" t="e">
        <f>'[2]Sheet1'!F673</f>
        <v>#REF!</v>
      </c>
      <c r="G13" s="3">
        <v>0.85</v>
      </c>
      <c r="H13" s="3">
        <v>2579188</v>
      </c>
      <c r="I13" s="3">
        <v>0.15</v>
      </c>
      <c r="J13" s="3" t="e">
        <f t="shared" si="0"/>
        <v>#REF!</v>
      </c>
      <c r="K13" s="3"/>
      <c r="L13" s="3">
        <v>0</v>
      </c>
      <c r="M13" s="44">
        <v>0</v>
      </c>
      <c r="N13" s="3">
        <f t="shared" si="2"/>
        <v>2579188</v>
      </c>
    </row>
    <row r="14" spans="1:14" ht="12.75">
      <c r="A14" s="33" t="s">
        <v>574</v>
      </c>
      <c r="B14" s="16" t="s">
        <v>581</v>
      </c>
      <c r="C14" s="8">
        <v>0</v>
      </c>
      <c r="D14" s="9" t="e">
        <f>'[2]Sheet1'!F674</f>
        <v>#REF!</v>
      </c>
      <c r="G14" s="3">
        <v>0.85</v>
      </c>
      <c r="H14" s="3">
        <v>1785127</v>
      </c>
      <c r="I14" s="3">
        <v>0.08</v>
      </c>
      <c r="J14" s="3" t="e">
        <f t="shared" si="0"/>
        <v>#REF!</v>
      </c>
      <c r="K14" s="3">
        <v>0.07</v>
      </c>
      <c r="L14" s="3">
        <v>147010</v>
      </c>
      <c r="M14" s="44">
        <v>0</v>
      </c>
      <c r="N14" s="3">
        <f t="shared" si="2"/>
        <v>1932137</v>
      </c>
    </row>
    <row r="15" spans="1:14" ht="12.75">
      <c r="A15" s="33" t="s">
        <v>574</v>
      </c>
      <c r="B15" s="16" t="s">
        <v>582</v>
      </c>
      <c r="C15" s="8">
        <v>0</v>
      </c>
      <c r="D15" s="9" t="e">
        <f>'[2]Sheet1'!F675</f>
        <v>#REF!</v>
      </c>
      <c r="G15" s="3">
        <v>0.8</v>
      </c>
      <c r="H15" s="3">
        <v>785899</v>
      </c>
      <c r="I15" s="3">
        <v>0.2</v>
      </c>
      <c r="J15" s="3" t="e">
        <f t="shared" si="0"/>
        <v>#REF!</v>
      </c>
      <c r="K15" s="3"/>
      <c r="L15" s="3">
        <v>0</v>
      </c>
      <c r="M15" s="44">
        <v>0</v>
      </c>
      <c r="N15" s="3">
        <f t="shared" si="2"/>
        <v>785899</v>
      </c>
    </row>
    <row r="16" spans="1:14" ht="12.75">
      <c r="A16" s="33" t="s">
        <v>574</v>
      </c>
      <c r="B16" s="16" t="s">
        <v>583</v>
      </c>
      <c r="C16" s="8">
        <v>0</v>
      </c>
      <c r="D16" s="9" t="e">
        <f>'[2]Sheet1'!F676</f>
        <v>#REF!</v>
      </c>
      <c r="G16" s="3">
        <v>0.85</v>
      </c>
      <c r="H16" s="3">
        <v>137267</v>
      </c>
      <c r="I16" s="3">
        <v>0.15</v>
      </c>
      <c r="J16" s="3" t="e">
        <f t="shared" si="0"/>
        <v>#REF!</v>
      </c>
      <c r="K16" s="3"/>
      <c r="L16" s="3">
        <v>0</v>
      </c>
      <c r="M16" s="44">
        <v>0</v>
      </c>
      <c r="N16" s="3">
        <f t="shared" si="2"/>
        <v>137267</v>
      </c>
    </row>
    <row r="17" spans="1:14" ht="12.75">
      <c r="A17" s="33" t="s">
        <v>574</v>
      </c>
      <c r="B17" s="16" t="s">
        <v>233</v>
      </c>
      <c r="C17" s="8">
        <v>0</v>
      </c>
      <c r="D17" s="9" t="e">
        <f>'[2]Sheet1'!F677</f>
        <v>#REF!</v>
      </c>
      <c r="G17" s="3">
        <v>0.85</v>
      </c>
      <c r="H17" s="3">
        <v>4210832</v>
      </c>
      <c r="I17" s="3">
        <v>0.11</v>
      </c>
      <c r="J17" s="3" t="e">
        <f t="shared" si="0"/>
        <v>#REF!</v>
      </c>
      <c r="K17" s="3">
        <v>0.04</v>
      </c>
      <c r="L17" s="3">
        <v>198157</v>
      </c>
      <c r="M17" s="44">
        <v>0</v>
      </c>
      <c r="N17" s="3">
        <f t="shared" si="2"/>
        <v>4408989</v>
      </c>
    </row>
    <row r="18" spans="1:14" ht="12.75">
      <c r="A18" s="33" t="s">
        <v>574</v>
      </c>
      <c r="B18" s="16" t="s">
        <v>300</v>
      </c>
      <c r="C18" s="8">
        <v>0</v>
      </c>
      <c r="D18" s="9" t="e">
        <f>'[2]Sheet1'!F678</f>
        <v>#REF!</v>
      </c>
      <c r="G18" s="3">
        <v>0.8</v>
      </c>
      <c r="H18" s="3">
        <v>570968</v>
      </c>
      <c r="I18" s="3">
        <v>0.13</v>
      </c>
      <c r="J18" s="3" t="e">
        <f t="shared" si="0"/>
        <v>#REF!</v>
      </c>
      <c r="K18" s="3">
        <v>0.07</v>
      </c>
      <c r="L18" s="3">
        <v>49960</v>
      </c>
      <c r="M18" s="44">
        <v>0</v>
      </c>
      <c r="N18" s="3">
        <f t="shared" si="2"/>
        <v>620928</v>
      </c>
    </row>
    <row r="19" spans="1:14" ht="12.75">
      <c r="A19" s="33" t="s">
        <v>574</v>
      </c>
      <c r="B19" s="16" t="s">
        <v>584</v>
      </c>
      <c r="C19" s="8">
        <v>0</v>
      </c>
      <c r="D19" s="9" t="e">
        <f>'[2]Sheet1'!F679</f>
        <v>#REF!</v>
      </c>
      <c r="G19" s="3">
        <v>0.85</v>
      </c>
      <c r="H19" s="3">
        <v>1756168</v>
      </c>
      <c r="I19" s="3">
        <v>0.12</v>
      </c>
      <c r="J19" s="3" t="e">
        <f t="shared" si="0"/>
        <v>#REF!</v>
      </c>
      <c r="K19" s="3">
        <v>0.03</v>
      </c>
      <c r="L19" s="3">
        <v>61982</v>
      </c>
      <c r="M19" s="44">
        <v>0</v>
      </c>
      <c r="N19" s="3">
        <f t="shared" si="2"/>
        <v>1818150</v>
      </c>
    </row>
    <row r="20" spans="1:14" ht="12.75">
      <c r="A20" s="33" t="s">
        <v>574</v>
      </c>
      <c r="B20" s="16" t="s">
        <v>585</v>
      </c>
      <c r="C20" s="8">
        <v>0</v>
      </c>
      <c r="D20" s="9" t="e">
        <f>'[2]Sheet1'!F680</f>
        <v>#REF!</v>
      </c>
      <c r="G20" s="3">
        <v>0.85</v>
      </c>
      <c r="H20" s="3">
        <v>920240</v>
      </c>
      <c r="I20" s="3">
        <v>0.15</v>
      </c>
      <c r="J20" s="3" t="e">
        <f aca="true" t="shared" si="3" ref="J20:J29">D20*I20</f>
        <v>#REF!</v>
      </c>
      <c r="K20" s="3"/>
      <c r="L20" s="3">
        <v>0</v>
      </c>
      <c r="M20" s="44">
        <v>0</v>
      </c>
      <c r="N20" s="3">
        <f t="shared" si="2"/>
        <v>920240</v>
      </c>
    </row>
    <row r="21" spans="1:14" ht="12.75">
      <c r="A21" s="33" t="s">
        <v>574</v>
      </c>
      <c r="B21" s="16" t="s">
        <v>586</v>
      </c>
      <c r="C21" s="8">
        <v>0</v>
      </c>
      <c r="D21" s="9" t="e">
        <f>'[2]Sheet1'!F681</f>
        <v>#REF!</v>
      </c>
      <c r="G21" s="3">
        <v>0.85</v>
      </c>
      <c r="H21" s="3">
        <v>643970</v>
      </c>
      <c r="I21" s="3">
        <v>0.08</v>
      </c>
      <c r="J21" s="3" t="e">
        <f t="shared" si="3"/>
        <v>#REF!</v>
      </c>
      <c r="K21" s="3">
        <v>0.07</v>
      </c>
      <c r="L21" s="3">
        <v>53033</v>
      </c>
      <c r="M21" s="44">
        <v>0</v>
      </c>
      <c r="N21" s="3">
        <f t="shared" si="2"/>
        <v>697003</v>
      </c>
    </row>
    <row r="22" spans="1:14" ht="12.75">
      <c r="A22" s="33" t="s">
        <v>574</v>
      </c>
      <c r="B22" s="16" t="s">
        <v>587</v>
      </c>
      <c r="C22" s="8">
        <v>0</v>
      </c>
      <c r="D22" s="9" t="e">
        <f>'[2]Sheet1'!F682</f>
        <v>#REF!</v>
      </c>
      <c r="G22" s="3">
        <v>0.85</v>
      </c>
      <c r="H22" s="3">
        <v>1036987</v>
      </c>
      <c r="I22" s="3">
        <v>0.08</v>
      </c>
      <c r="J22" s="3" t="e">
        <f t="shared" si="3"/>
        <v>#REF!</v>
      </c>
      <c r="K22" s="3">
        <v>0.07</v>
      </c>
      <c r="L22" s="3">
        <v>85399</v>
      </c>
      <c r="M22" s="44">
        <v>0</v>
      </c>
      <c r="N22" s="3">
        <f t="shared" si="2"/>
        <v>1122386</v>
      </c>
    </row>
    <row r="23" spans="1:14" s="14" customFormat="1" ht="12.75">
      <c r="A23" s="33" t="s">
        <v>574</v>
      </c>
      <c r="B23" s="15" t="s">
        <v>588</v>
      </c>
      <c r="C23" s="13">
        <v>0</v>
      </c>
      <c r="D23" s="9" t="e">
        <f>'[2]Sheet1'!F683</f>
        <v>#REF!</v>
      </c>
      <c r="G23" s="14">
        <v>0.85</v>
      </c>
      <c r="H23" s="14">
        <v>8688254</v>
      </c>
      <c r="I23" s="14">
        <v>0.11</v>
      </c>
      <c r="J23" s="14" t="e">
        <f t="shared" si="3"/>
        <v>#REF!</v>
      </c>
      <c r="K23" s="14">
        <v>0.04</v>
      </c>
      <c r="L23" s="14">
        <v>408859</v>
      </c>
      <c r="M23" s="13">
        <v>0</v>
      </c>
      <c r="N23" s="14">
        <f t="shared" si="2"/>
        <v>9097113</v>
      </c>
    </row>
    <row r="24" spans="1:14" ht="12.75">
      <c r="A24" s="33" t="s">
        <v>574</v>
      </c>
      <c r="B24" s="16" t="s">
        <v>589</v>
      </c>
      <c r="C24" s="8">
        <v>0</v>
      </c>
      <c r="D24" s="9" t="e">
        <f>'[2]Sheet1'!F684</f>
        <v>#REF!</v>
      </c>
      <c r="G24" s="3">
        <v>0.85</v>
      </c>
      <c r="H24" s="3">
        <v>1801593</v>
      </c>
      <c r="I24" s="3">
        <v>0.08</v>
      </c>
      <c r="J24" s="3" t="e">
        <f t="shared" si="3"/>
        <v>#REF!</v>
      </c>
      <c r="K24" s="3">
        <v>0.07</v>
      </c>
      <c r="L24" s="3">
        <v>148366</v>
      </c>
      <c r="M24" s="44">
        <v>0</v>
      </c>
      <c r="N24" s="3">
        <f t="shared" si="2"/>
        <v>1949959</v>
      </c>
    </row>
    <row r="25" spans="1:14" ht="12.75">
      <c r="A25" s="33" t="s">
        <v>574</v>
      </c>
      <c r="B25" s="16" t="s">
        <v>590</v>
      </c>
      <c r="C25" s="8">
        <v>0</v>
      </c>
      <c r="D25" s="9" t="e">
        <f>'[2]Sheet1'!F685</f>
        <v>#REF!</v>
      </c>
      <c r="G25" s="3">
        <v>0.85</v>
      </c>
      <c r="H25" s="3">
        <v>351647</v>
      </c>
      <c r="I25" s="3">
        <v>0.15</v>
      </c>
      <c r="J25" s="3" t="e">
        <f t="shared" si="3"/>
        <v>#REF!</v>
      </c>
      <c r="K25" s="3"/>
      <c r="L25" s="3">
        <v>0</v>
      </c>
      <c r="M25" s="44">
        <v>0</v>
      </c>
      <c r="N25" s="3">
        <f t="shared" si="2"/>
        <v>351647</v>
      </c>
    </row>
    <row r="26" spans="1:14" ht="12.75">
      <c r="A26" s="33" t="s">
        <v>574</v>
      </c>
      <c r="B26" s="16" t="s">
        <v>591</v>
      </c>
      <c r="C26" s="8">
        <v>0</v>
      </c>
      <c r="D26" s="9" t="e">
        <f>'[2]Sheet1'!F686</f>
        <v>#REF!</v>
      </c>
      <c r="G26" s="3">
        <v>1</v>
      </c>
      <c r="H26" s="3">
        <v>3699</v>
      </c>
      <c r="J26" s="3" t="e">
        <f t="shared" si="3"/>
        <v>#REF!</v>
      </c>
      <c r="K26" s="3"/>
      <c r="L26" s="3">
        <v>0</v>
      </c>
      <c r="M26" s="44">
        <v>0</v>
      </c>
      <c r="N26" s="3">
        <f t="shared" si="2"/>
        <v>3699</v>
      </c>
    </row>
    <row r="27" spans="1:14" ht="12.75">
      <c r="A27" s="33" t="s">
        <v>574</v>
      </c>
      <c r="B27" s="16" t="s">
        <v>592</v>
      </c>
      <c r="C27" s="8">
        <v>0</v>
      </c>
      <c r="D27" s="9" t="e">
        <f>'[2]Sheet1'!F687</f>
        <v>#REF!</v>
      </c>
      <c r="G27" s="3">
        <v>1</v>
      </c>
      <c r="H27" s="3">
        <v>6035</v>
      </c>
      <c r="J27" s="3" t="e">
        <f t="shared" si="3"/>
        <v>#REF!</v>
      </c>
      <c r="K27" s="3"/>
      <c r="L27" s="3">
        <v>0</v>
      </c>
      <c r="M27" s="44">
        <v>0</v>
      </c>
      <c r="N27" s="3">
        <f t="shared" si="2"/>
        <v>6035</v>
      </c>
    </row>
    <row r="28" spans="1:14" ht="12.75">
      <c r="A28" s="33" t="s">
        <v>574</v>
      </c>
      <c r="B28" s="16" t="s">
        <v>593</v>
      </c>
      <c r="C28" s="8">
        <v>0</v>
      </c>
      <c r="D28" s="9" t="e">
        <f>'[2]Sheet1'!F688</f>
        <v>#REF!</v>
      </c>
      <c r="G28" s="3">
        <v>0.8</v>
      </c>
      <c r="H28" s="3">
        <v>1571486</v>
      </c>
      <c r="I28" s="3">
        <v>0.2</v>
      </c>
      <c r="J28" s="3" t="e">
        <f t="shared" si="3"/>
        <v>#REF!</v>
      </c>
      <c r="K28" s="3"/>
      <c r="L28" s="3">
        <v>0</v>
      </c>
      <c r="M28" s="44">
        <v>0</v>
      </c>
      <c r="N28" s="3">
        <f t="shared" si="2"/>
        <v>1571486</v>
      </c>
    </row>
    <row r="29" spans="1:14" ht="12.75">
      <c r="A29" s="33" t="s">
        <v>574</v>
      </c>
      <c r="B29" s="16" t="s">
        <v>594</v>
      </c>
      <c r="C29" s="8">
        <v>0</v>
      </c>
      <c r="D29" s="9" t="e">
        <f>'[2]Sheet1'!F689</f>
        <v>#REF!</v>
      </c>
      <c r="G29" s="3">
        <v>0.85</v>
      </c>
      <c r="H29" s="3">
        <v>2778510</v>
      </c>
      <c r="I29" s="3">
        <v>0.08</v>
      </c>
      <c r="J29" s="3" t="e">
        <f t="shared" si="3"/>
        <v>#REF!</v>
      </c>
      <c r="K29" s="3">
        <v>0.07</v>
      </c>
      <c r="L29" s="3">
        <v>228818</v>
      </c>
      <c r="M29" s="44">
        <v>0</v>
      </c>
      <c r="N29" s="3">
        <f t="shared" si="2"/>
        <v>3007328</v>
      </c>
    </row>
    <row r="30" spans="1:14" s="12" customFormat="1" ht="12.75">
      <c r="A30" s="12" t="s">
        <v>574</v>
      </c>
      <c r="B30" s="18" t="s">
        <v>32</v>
      </c>
      <c r="C30" s="10">
        <v>0</v>
      </c>
      <c r="D30" s="11"/>
      <c r="H30" s="12">
        <f>SUM(H3:H29)</f>
        <v>36017431</v>
      </c>
      <c r="J30" s="12" t="e">
        <f>SUM(J3:J29)</f>
        <v>#REF!</v>
      </c>
      <c r="L30" s="12">
        <f>SUM(L3:L29)</f>
        <v>1655975</v>
      </c>
      <c r="M30" s="10">
        <v>27502</v>
      </c>
      <c r="N30" s="12">
        <f t="shared" si="2"/>
        <v>37700908</v>
      </c>
    </row>
    <row r="31" spans="1:12" s="20" customFormat="1" ht="12.75">
      <c r="A31" s="32" t="s">
        <v>629</v>
      </c>
      <c r="B31" s="31"/>
      <c r="C31" s="31"/>
      <c r="D31" s="29"/>
      <c r="E31" s="3"/>
      <c r="F31" s="3"/>
      <c r="G31" s="3"/>
      <c r="H31" s="3"/>
      <c r="K31" s="30"/>
      <c r="L31" s="30"/>
    </row>
    <row r="32" spans="1:12" s="20" customFormat="1" ht="12.75">
      <c r="A32" s="3"/>
      <c r="B32" s="32"/>
      <c r="C32" s="32"/>
      <c r="D32" s="29"/>
      <c r="E32" s="3"/>
      <c r="F32" s="3"/>
      <c r="G32" s="3"/>
      <c r="H32" s="3"/>
      <c r="K32" s="30"/>
      <c r="L32" s="30"/>
    </row>
    <row r="33" spans="1:12" s="20" customFormat="1" ht="12.75">
      <c r="A33" s="3"/>
      <c r="B33" s="3"/>
      <c r="C33" s="3"/>
      <c r="D33" s="29"/>
      <c r="E33" s="3"/>
      <c r="F33" s="3"/>
      <c r="G33" s="3"/>
      <c r="H33" s="3"/>
      <c r="K33" s="30"/>
      <c r="L33" s="30"/>
    </row>
    <row r="34" spans="1:12" s="20" customFormat="1" ht="12.75">
      <c r="A34" s="3"/>
      <c r="B34" s="3"/>
      <c r="C34" s="3"/>
      <c r="D34" s="29"/>
      <c r="E34" s="3"/>
      <c r="F34" s="3"/>
      <c r="G34" s="3"/>
      <c r="H34" s="3"/>
      <c r="K34" s="30"/>
      <c r="L34" s="30"/>
    </row>
    <row r="35" spans="1:12" s="20" customFormat="1" ht="12.75">
      <c r="A35" s="3"/>
      <c r="B35" s="3"/>
      <c r="C35" s="3"/>
      <c r="D35" s="29"/>
      <c r="E35" s="3"/>
      <c r="F35" s="3"/>
      <c r="G35" s="3"/>
      <c r="H35" s="3"/>
      <c r="K35" s="30"/>
      <c r="L35" s="30"/>
    </row>
    <row r="36" spans="1:12" s="20" customFormat="1" ht="12.75">
      <c r="A36" s="3"/>
      <c r="B36" s="3"/>
      <c r="C36" s="3"/>
      <c r="D36" s="29"/>
      <c r="E36" s="3"/>
      <c r="F36" s="3"/>
      <c r="G36" s="3"/>
      <c r="H36" s="3"/>
      <c r="K36" s="30"/>
      <c r="L36" s="30"/>
    </row>
    <row r="37" spans="1:12" s="20" customFormat="1" ht="12.75">
      <c r="A37" s="3"/>
      <c r="B37" s="3"/>
      <c r="C37" s="3"/>
      <c r="D37" s="29"/>
      <c r="E37" s="3"/>
      <c r="F37" s="3"/>
      <c r="G37" s="3"/>
      <c r="H37" s="3"/>
      <c r="K37" s="30"/>
      <c r="L37" s="30"/>
    </row>
  </sheetData>
  <conditionalFormatting sqref="B31:C31 A2 B2:B3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7" sqref="A17:IV59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595</v>
      </c>
      <c r="B3" s="16" t="s">
        <v>596</v>
      </c>
      <c r="C3" s="8">
        <v>0</v>
      </c>
      <c r="D3" s="9">
        <f>'[1]Calculated Data'!U688</f>
        <v>22.854776867447914</v>
      </c>
      <c r="G3" s="3">
        <v>1</v>
      </c>
      <c r="H3" s="3">
        <f aca="true" t="shared" si="0" ref="H3:H15">D3*G3</f>
        <v>22.854776867447914</v>
      </c>
      <c r="J3" s="3">
        <f aca="true" t="shared" si="1" ref="J3:J15">D3*I3</f>
        <v>0</v>
      </c>
      <c r="K3" s="3"/>
      <c r="L3" s="3">
        <f aca="true" t="shared" si="2" ref="L3:L15">D3*K3</f>
        <v>0</v>
      </c>
      <c r="M3" s="44">
        <v>0</v>
      </c>
      <c r="N3" s="3">
        <f aca="true" t="shared" si="3" ref="N3:N16">C3+H3+L3+M3</f>
        <v>22.854776867447914</v>
      </c>
    </row>
    <row r="4" spans="1:14" ht="12.75">
      <c r="A4" s="33" t="s">
        <v>595</v>
      </c>
      <c r="B4" s="16" t="s">
        <v>275</v>
      </c>
      <c r="C4" s="8">
        <v>0</v>
      </c>
      <c r="D4" s="9">
        <f>'[1]Calculated Data'!U689</f>
        <v>59190.0604254153</v>
      </c>
      <c r="G4" s="3">
        <v>1</v>
      </c>
      <c r="H4" s="3">
        <f t="shared" si="0"/>
        <v>59190.0604254153</v>
      </c>
      <c r="J4" s="3">
        <f t="shared" si="1"/>
        <v>0</v>
      </c>
      <c r="K4" s="3"/>
      <c r="L4" s="3">
        <f t="shared" si="2"/>
        <v>0</v>
      </c>
      <c r="M4" s="44">
        <v>0</v>
      </c>
      <c r="N4" s="3">
        <f t="shared" si="3"/>
        <v>59190.0604254153</v>
      </c>
    </row>
    <row r="5" spans="1:14" ht="12.75">
      <c r="A5" s="33" t="s">
        <v>595</v>
      </c>
      <c r="B5" s="16" t="s">
        <v>597</v>
      </c>
      <c r="C5" s="8">
        <v>0</v>
      </c>
      <c r="D5" s="9">
        <f>'[1]Calculated Data'!U690</f>
        <v>261335.80785939284</v>
      </c>
      <c r="G5" s="3">
        <v>0.85</v>
      </c>
      <c r="H5" s="3">
        <f t="shared" si="0"/>
        <v>222135.4366804839</v>
      </c>
      <c r="I5" s="3">
        <v>0.15</v>
      </c>
      <c r="J5" s="3">
        <f t="shared" si="1"/>
        <v>39200.37117890892</v>
      </c>
      <c r="K5" s="3"/>
      <c r="L5" s="3">
        <f t="shared" si="2"/>
        <v>0</v>
      </c>
      <c r="M5" s="44">
        <v>0</v>
      </c>
      <c r="N5" s="3">
        <f t="shared" si="3"/>
        <v>222135.4366804839</v>
      </c>
    </row>
    <row r="6" spans="1:14" ht="12.75">
      <c r="A6" s="33" t="s">
        <v>595</v>
      </c>
      <c r="B6" s="16" t="s">
        <v>598</v>
      </c>
      <c r="C6" s="8">
        <v>0</v>
      </c>
      <c r="D6" s="9">
        <f>'[1]Calculated Data'!U691</f>
        <v>9218.80988830025</v>
      </c>
      <c r="G6" s="3">
        <v>1</v>
      </c>
      <c r="H6" s="3">
        <f t="shared" si="0"/>
        <v>9218.80988830025</v>
      </c>
      <c r="J6" s="3">
        <f t="shared" si="1"/>
        <v>0</v>
      </c>
      <c r="K6" s="3"/>
      <c r="L6" s="3">
        <f t="shared" si="2"/>
        <v>0</v>
      </c>
      <c r="M6" s="44">
        <v>0</v>
      </c>
      <c r="N6" s="3">
        <f t="shared" si="3"/>
        <v>9218.80988830025</v>
      </c>
    </row>
    <row r="7" spans="1:14" ht="12.75">
      <c r="A7" s="33" t="s">
        <v>595</v>
      </c>
      <c r="B7" s="16" t="s">
        <v>599</v>
      </c>
      <c r="C7" s="8">
        <v>0</v>
      </c>
      <c r="D7" s="9">
        <f>'[1]Calculated Data'!U692</f>
        <v>123224.03945638343</v>
      </c>
      <c r="G7" s="3">
        <v>0.85</v>
      </c>
      <c r="H7" s="3">
        <f t="shared" si="0"/>
        <v>104740.43353792591</v>
      </c>
      <c r="I7" s="3">
        <v>0.15</v>
      </c>
      <c r="J7" s="3">
        <f t="shared" si="1"/>
        <v>18483.605918457513</v>
      </c>
      <c r="K7" s="3"/>
      <c r="L7" s="3">
        <f t="shared" si="2"/>
        <v>0</v>
      </c>
      <c r="M7" s="44">
        <v>0</v>
      </c>
      <c r="N7" s="3">
        <f t="shared" si="3"/>
        <v>104740.43353792591</v>
      </c>
    </row>
    <row r="8" spans="1:14" ht="12.75">
      <c r="A8" s="33" t="s">
        <v>595</v>
      </c>
      <c r="B8" s="16" t="s">
        <v>199</v>
      </c>
      <c r="C8" s="8">
        <v>0</v>
      </c>
      <c r="D8" s="9">
        <f>'[1]Calculated Data'!U693</f>
        <v>50762.93582781145</v>
      </c>
      <c r="G8" s="3">
        <v>1</v>
      </c>
      <c r="H8" s="3">
        <f t="shared" si="0"/>
        <v>50762.93582781145</v>
      </c>
      <c r="J8" s="3">
        <f t="shared" si="1"/>
        <v>0</v>
      </c>
      <c r="K8" s="3"/>
      <c r="L8" s="3">
        <f t="shared" si="2"/>
        <v>0</v>
      </c>
      <c r="M8" s="44">
        <v>0</v>
      </c>
      <c r="N8" s="3">
        <f t="shared" si="3"/>
        <v>50762.93582781145</v>
      </c>
    </row>
    <row r="9" spans="1:14" ht="12.75">
      <c r="A9" s="33" t="s">
        <v>595</v>
      </c>
      <c r="B9" s="16" t="s">
        <v>600</v>
      </c>
      <c r="C9" s="8">
        <v>0</v>
      </c>
      <c r="D9" s="9">
        <f>'[1]Calculated Data'!U694</f>
        <v>73943.4157262304</v>
      </c>
      <c r="G9" s="3">
        <v>1</v>
      </c>
      <c r="H9" s="3">
        <f t="shared" si="0"/>
        <v>73943.4157262304</v>
      </c>
      <c r="J9" s="3">
        <f t="shared" si="1"/>
        <v>0</v>
      </c>
      <c r="K9" s="3"/>
      <c r="L9" s="3">
        <f t="shared" si="2"/>
        <v>0</v>
      </c>
      <c r="M9" s="44">
        <v>0</v>
      </c>
      <c r="N9" s="3">
        <f t="shared" si="3"/>
        <v>73943.4157262304</v>
      </c>
    </row>
    <row r="10" spans="1:14" ht="12.75">
      <c r="A10" s="33" t="s">
        <v>595</v>
      </c>
      <c r="B10" s="16" t="s">
        <v>601</v>
      </c>
      <c r="C10" s="8">
        <v>0</v>
      </c>
      <c r="D10" s="9">
        <f>'[1]Calculated Data'!U695</f>
        <v>321007.2851979619</v>
      </c>
      <c r="G10" s="3">
        <v>0.85</v>
      </c>
      <c r="H10" s="3">
        <f t="shared" si="0"/>
        <v>272856.1924182676</v>
      </c>
      <c r="J10" s="3">
        <f t="shared" si="1"/>
        <v>0</v>
      </c>
      <c r="K10" s="3">
        <v>0.15</v>
      </c>
      <c r="L10" s="3">
        <f t="shared" si="2"/>
        <v>48151.092779694285</v>
      </c>
      <c r="M10" s="44">
        <v>0</v>
      </c>
      <c r="N10" s="3">
        <f t="shared" si="3"/>
        <v>321007.2851979619</v>
      </c>
    </row>
    <row r="11" spans="1:14" ht="12.75">
      <c r="A11" s="33" t="s">
        <v>595</v>
      </c>
      <c r="B11" s="16" t="s">
        <v>602</v>
      </c>
      <c r="C11" s="8">
        <v>0</v>
      </c>
      <c r="D11" s="9">
        <f>'[1]Calculated Data'!U696</f>
        <v>863017.7262717283</v>
      </c>
      <c r="G11" s="3">
        <v>0.85</v>
      </c>
      <c r="H11" s="3">
        <f t="shared" si="0"/>
        <v>733565.067330969</v>
      </c>
      <c r="I11" s="3">
        <v>0.15</v>
      </c>
      <c r="J11" s="3">
        <f t="shared" si="1"/>
        <v>129452.65894075924</v>
      </c>
      <c r="K11" s="3"/>
      <c r="L11" s="3">
        <f t="shared" si="2"/>
        <v>0</v>
      </c>
      <c r="M11" s="44">
        <v>0</v>
      </c>
      <c r="N11" s="3">
        <f t="shared" si="3"/>
        <v>733565.067330969</v>
      </c>
    </row>
    <row r="12" spans="1:14" ht="12.75">
      <c r="A12" s="33" t="s">
        <v>595</v>
      </c>
      <c r="B12" s="16" t="s">
        <v>603</v>
      </c>
      <c r="C12" s="8">
        <v>0</v>
      </c>
      <c r="D12" s="9">
        <f>'[1]Calculated Data'!U697</f>
        <v>11695.933526692843</v>
      </c>
      <c r="G12" s="3">
        <v>1</v>
      </c>
      <c r="H12" s="3">
        <f t="shared" si="0"/>
        <v>11695.933526692843</v>
      </c>
      <c r="J12" s="3">
        <f t="shared" si="1"/>
        <v>0</v>
      </c>
      <c r="K12" s="3"/>
      <c r="L12" s="3">
        <f t="shared" si="2"/>
        <v>0</v>
      </c>
      <c r="M12" s="44">
        <v>0</v>
      </c>
      <c r="N12" s="3">
        <f t="shared" si="3"/>
        <v>11695.933526692843</v>
      </c>
    </row>
    <row r="13" spans="1:14" ht="12.75">
      <c r="A13" s="33" t="s">
        <v>595</v>
      </c>
      <c r="B13" s="16" t="s">
        <v>441</v>
      </c>
      <c r="C13" s="8">
        <v>0</v>
      </c>
      <c r="D13" s="9">
        <f>'[1]Calculated Data'!U698</f>
        <v>496268.3175712719</v>
      </c>
      <c r="G13" s="3">
        <v>0.85</v>
      </c>
      <c r="H13" s="3">
        <f t="shared" si="0"/>
        <v>421828.0699355811</v>
      </c>
      <c r="I13" s="3">
        <v>0.15</v>
      </c>
      <c r="J13" s="3">
        <f t="shared" si="1"/>
        <v>74440.24763569079</v>
      </c>
      <c r="K13" s="3"/>
      <c r="L13" s="3">
        <f t="shared" si="2"/>
        <v>0</v>
      </c>
      <c r="M13" s="44">
        <v>0</v>
      </c>
      <c r="N13" s="3">
        <f t="shared" si="3"/>
        <v>421828.0699355811</v>
      </c>
    </row>
    <row r="14" spans="1:14" ht="12.75">
      <c r="A14" s="33" t="s">
        <v>595</v>
      </c>
      <c r="B14" s="16" t="s">
        <v>604</v>
      </c>
      <c r="C14" s="8">
        <v>0</v>
      </c>
      <c r="D14" s="9">
        <f>'[1]Calculated Data'!U699</f>
        <v>291828.71921034803</v>
      </c>
      <c r="G14" s="3">
        <v>0.85</v>
      </c>
      <c r="H14" s="3">
        <f t="shared" si="0"/>
        <v>248054.41132879583</v>
      </c>
      <c r="I14" s="3">
        <v>0.15</v>
      </c>
      <c r="J14" s="3">
        <f t="shared" si="1"/>
        <v>43774.3078815522</v>
      </c>
      <c r="K14" s="3"/>
      <c r="L14" s="3">
        <f t="shared" si="2"/>
        <v>0</v>
      </c>
      <c r="M14" s="44">
        <v>0</v>
      </c>
      <c r="N14" s="3">
        <f t="shared" si="3"/>
        <v>248054.41132879583</v>
      </c>
    </row>
    <row r="15" spans="1:14" ht="12.75">
      <c r="A15" s="33" t="s">
        <v>595</v>
      </c>
      <c r="B15" s="16" t="s">
        <v>279</v>
      </c>
      <c r="C15" s="8">
        <v>0</v>
      </c>
      <c r="D15" s="9">
        <f>'[1]Calculated Data'!U700</f>
        <v>299187.6738513162</v>
      </c>
      <c r="G15" s="3">
        <v>0.85</v>
      </c>
      <c r="H15" s="3">
        <f t="shared" si="0"/>
        <v>254309.52277361878</v>
      </c>
      <c r="I15" s="3">
        <v>0.15</v>
      </c>
      <c r="J15" s="3">
        <f t="shared" si="1"/>
        <v>44878.15107769743</v>
      </c>
      <c r="K15" s="3"/>
      <c r="L15" s="3">
        <f t="shared" si="2"/>
        <v>0</v>
      </c>
      <c r="M15" s="44">
        <v>0</v>
      </c>
      <c r="N15" s="3">
        <f t="shared" si="3"/>
        <v>254309.52277361878</v>
      </c>
    </row>
    <row r="16" spans="1:14" s="12" customFormat="1" ht="12.75">
      <c r="A16" s="12" t="s">
        <v>595</v>
      </c>
      <c r="B16" s="18" t="s">
        <v>32</v>
      </c>
      <c r="C16" s="12">
        <f>SUM(C3:C15)</f>
        <v>0</v>
      </c>
      <c r="D16" s="11"/>
      <c r="H16" s="12">
        <f>SUM(H3:H15)</f>
        <v>2462323.14417696</v>
      </c>
      <c r="J16" s="12">
        <f>SUM(J3:J15)</f>
        <v>350229.3426330661</v>
      </c>
      <c r="L16" s="12">
        <f>SUM(L3:L15)</f>
        <v>48151.092779694285</v>
      </c>
      <c r="M16" s="10">
        <v>0</v>
      </c>
      <c r="N16" s="12">
        <f t="shared" si="3"/>
        <v>2510474.236956654</v>
      </c>
    </row>
    <row r="17" spans="1:12" s="20" customFormat="1" ht="12.75">
      <c r="A17" s="3"/>
      <c r="B17" s="3"/>
      <c r="C17" s="3"/>
      <c r="D17" s="29"/>
      <c r="E17" s="3"/>
      <c r="F17" s="3"/>
      <c r="G17" s="3"/>
      <c r="H17" s="3"/>
      <c r="K17" s="30"/>
      <c r="L17" s="30"/>
    </row>
    <row r="18" spans="1:12" s="20" customFormat="1" ht="12.75">
      <c r="A18" s="3"/>
      <c r="B18" s="3"/>
      <c r="C18" s="3"/>
      <c r="D18" s="29"/>
      <c r="E18" s="3"/>
      <c r="F18" s="3"/>
      <c r="G18" s="3"/>
      <c r="H18" s="3"/>
      <c r="K18" s="30"/>
      <c r="L18" s="30"/>
    </row>
    <row r="19" spans="1:12" s="20" customFormat="1" ht="12.75">
      <c r="A19" s="3"/>
      <c r="B19" s="3"/>
      <c r="C19" s="3"/>
      <c r="D19" s="29"/>
      <c r="E19" s="3"/>
      <c r="F19" s="3"/>
      <c r="G19" s="3"/>
      <c r="H19" s="3"/>
      <c r="K19" s="30"/>
      <c r="L19" s="30"/>
    </row>
    <row r="20" spans="1:12" s="20" customFormat="1" ht="12.75">
      <c r="A20" s="3"/>
      <c r="B20" s="3"/>
      <c r="C20" s="3"/>
      <c r="D20" s="29"/>
      <c r="E20" s="3"/>
      <c r="F20" s="3"/>
      <c r="G20" s="3"/>
      <c r="H20" s="3"/>
      <c r="K20" s="30"/>
      <c r="L20" s="30"/>
    </row>
    <row r="21" spans="1:12" s="20" customFormat="1" ht="12.75">
      <c r="A21" s="3"/>
      <c r="B21" s="3"/>
      <c r="C21" s="3"/>
      <c r="D21" s="29"/>
      <c r="E21" s="3"/>
      <c r="F21" s="3"/>
      <c r="G21" s="3"/>
      <c r="H21" s="3"/>
      <c r="K21" s="30"/>
      <c r="L21" s="30"/>
    </row>
  </sheetData>
  <conditionalFormatting sqref="A2 B2:B16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5" sqref="A15:IV45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605</v>
      </c>
      <c r="B3" s="16" t="s">
        <v>606</v>
      </c>
      <c r="C3" s="8">
        <v>0</v>
      </c>
      <c r="D3" s="9">
        <f>'[1]Calculated Data'!U701</f>
        <v>381780.3590507919</v>
      </c>
      <c r="G3" s="3">
        <v>0.8</v>
      </c>
      <c r="H3" s="3">
        <f aca="true" t="shared" si="0" ref="H3:H8">D3*G3</f>
        <v>305424.2872406335</v>
      </c>
      <c r="I3" s="3">
        <v>0.15</v>
      </c>
      <c r="J3" s="3">
        <f aca="true" t="shared" si="1" ref="J3:J8">D3*I3</f>
        <v>57267.05385761878</v>
      </c>
      <c r="K3" s="3">
        <v>0.05</v>
      </c>
      <c r="L3" s="3">
        <f aca="true" t="shared" si="2" ref="L3:L8">D3*K3</f>
        <v>19089.017952539594</v>
      </c>
      <c r="M3" s="44">
        <v>0</v>
      </c>
      <c r="N3" s="3">
        <f aca="true" t="shared" si="3" ref="N3:N14">C3+H3+L3+M3</f>
        <v>324513.3051931731</v>
      </c>
    </row>
    <row r="4" spans="1:14" ht="12.75">
      <c r="A4" s="33" t="s">
        <v>605</v>
      </c>
      <c r="B4" s="16" t="s">
        <v>607</v>
      </c>
      <c r="C4" s="8">
        <v>0</v>
      </c>
      <c r="D4" s="9">
        <f>'[1]Calculated Data'!U702</f>
        <v>556224.4350863595</v>
      </c>
      <c r="G4" s="3">
        <v>0.85</v>
      </c>
      <c r="H4" s="3">
        <f t="shared" si="0"/>
        <v>472790.76982340554</v>
      </c>
      <c r="I4" s="3">
        <v>0.15</v>
      </c>
      <c r="J4" s="3">
        <f t="shared" si="1"/>
        <v>83433.66526295392</v>
      </c>
      <c r="K4" s="3"/>
      <c r="L4" s="3">
        <f t="shared" si="2"/>
        <v>0</v>
      </c>
      <c r="M4" s="44">
        <v>0</v>
      </c>
      <c r="N4" s="3">
        <f t="shared" si="3"/>
        <v>472790.76982340554</v>
      </c>
    </row>
    <row r="5" spans="1:14" ht="12.75">
      <c r="A5" s="33" t="s">
        <v>605</v>
      </c>
      <c r="B5" s="16" t="s">
        <v>608</v>
      </c>
      <c r="C5" s="8">
        <v>0</v>
      </c>
      <c r="D5" s="9">
        <f>'[1]Calculated Data'!U703</f>
        <v>179999.07065035042</v>
      </c>
      <c r="G5" s="3">
        <v>0.85</v>
      </c>
      <c r="H5" s="3">
        <f t="shared" si="0"/>
        <v>152999.21005279786</v>
      </c>
      <c r="J5" s="3">
        <f t="shared" si="1"/>
        <v>0</v>
      </c>
      <c r="K5" s="3">
        <v>0.15</v>
      </c>
      <c r="L5" s="3">
        <f t="shared" si="2"/>
        <v>26999.86059755256</v>
      </c>
      <c r="M5" s="44">
        <v>0</v>
      </c>
      <c r="N5" s="3">
        <f t="shared" si="3"/>
        <v>179999.07065035042</v>
      </c>
    </row>
    <row r="6" spans="1:14" s="20" customFormat="1" ht="12.75">
      <c r="A6" s="33" t="s">
        <v>605</v>
      </c>
      <c r="B6" s="16" t="s">
        <v>480</v>
      </c>
      <c r="C6" s="8">
        <v>0</v>
      </c>
      <c r="D6" s="9">
        <f>'[1]Calculated Data'!U704</f>
        <v>1021380.4625656888</v>
      </c>
      <c r="E6" s="3"/>
      <c r="F6" s="3"/>
      <c r="G6" s="3">
        <v>0.85</v>
      </c>
      <c r="H6" s="3">
        <f t="shared" si="0"/>
        <v>868173.3931808354</v>
      </c>
      <c r="I6" s="20">
        <v>0.1</v>
      </c>
      <c r="J6" s="3">
        <f t="shared" si="1"/>
        <v>102138.04625656888</v>
      </c>
      <c r="K6" s="20">
        <v>0.05</v>
      </c>
      <c r="L6" s="3">
        <f t="shared" si="2"/>
        <v>51069.02312828444</v>
      </c>
      <c r="M6" s="44">
        <v>0</v>
      </c>
      <c r="N6" s="3">
        <f t="shared" si="3"/>
        <v>919242.4163091199</v>
      </c>
    </row>
    <row r="7" spans="1:14" s="20" customFormat="1" ht="12.75">
      <c r="A7" s="33" t="s">
        <v>605</v>
      </c>
      <c r="B7" s="16" t="s">
        <v>609</v>
      </c>
      <c r="C7" s="8">
        <v>0</v>
      </c>
      <c r="D7" s="9">
        <f>'[1]Calculated Data'!U705</f>
        <v>72089.52557550654</v>
      </c>
      <c r="E7" s="3"/>
      <c r="F7" s="3"/>
      <c r="G7" s="3">
        <v>1</v>
      </c>
      <c r="H7" s="3">
        <f t="shared" si="0"/>
        <v>72089.52557550654</v>
      </c>
      <c r="J7" s="3">
        <f t="shared" si="1"/>
        <v>0</v>
      </c>
      <c r="L7" s="3">
        <f t="shared" si="2"/>
        <v>0</v>
      </c>
      <c r="M7" s="44">
        <v>0</v>
      </c>
      <c r="N7" s="3">
        <f t="shared" si="3"/>
        <v>72089.52557550654</v>
      </c>
    </row>
    <row r="8" spans="1:14" s="20" customFormat="1" ht="12.75">
      <c r="A8" s="33" t="s">
        <v>605</v>
      </c>
      <c r="B8" s="16" t="s">
        <v>610</v>
      </c>
      <c r="C8" s="8">
        <v>0</v>
      </c>
      <c r="D8" s="9">
        <f>'[1]Calculated Data'!U706</f>
        <v>299367.5448509876</v>
      </c>
      <c r="E8" s="3"/>
      <c r="F8" s="3"/>
      <c r="G8" s="3">
        <v>0.85</v>
      </c>
      <c r="H8" s="3">
        <f t="shared" si="0"/>
        <v>254462.41312333947</v>
      </c>
      <c r="I8" s="20">
        <v>0.1</v>
      </c>
      <c r="J8" s="3">
        <f t="shared" si="1"/>
        <v>29936.75448509876</v>
      </c>
      <c r="K8" s="20">
        <v>0.05</v>
      </c>
      <c r="L8" s="3">
        <f t="shared" si="2"/>
        <v>14968.37724254938</v>
      </c>
      <c r="M8" s="44">
        <v>0</v>
      </c>
      <c r="N8" s="3">
        <f t="shared" si="3"/>
        <v>269430.79036588885</v>
      </c>
    </row>
    <row r="9" spans="1:14" s="32" customFormat="1" ht="12.75">
      <c r="A9" s="33" t="s">
        <v>605</v>
      </c>
      <c r="B9" s="15" t="s">
        <v>235</v>
      </c>
      <c r="C9" s="13">
        <v>14151</v>
      </c>
      <c r="D9" s="9" t="str">
        <f>'[1]Calculated Data'!U707</f>
        <v> </v>
      </c>
      <c r="E9" s="14">
        <v>1</v>
      </c>
      <c r="F9" s="14">
        <v>14151</v>
      </c>
      <c r="G9" s="14"/>
      <c r="H9" s="14"/>
      <c r="M9" s="13">
        <v>0</v>
      </c>
      <c r="N9" s="14">
        <f t="shared" si="3"/>
        <v>14151</v>
      </c>
    </row>
    <row r="10" spans="1:14" s="20" customFormat="1" ht="12.75">
      <c r="A10" s="33" t="s">
        <v>605</v>
      </c>
      <c r="B10" s="16" t="s">
        <v>611</v>
      </c>
      <c r="C10" s="8">
        <v>0</v>
      </c>
      <c r="D10" s="9">
        <f>'[1]Calculated Data'!U708</f>
        <v>285955.89006738167</v>
      </c>
      <c r="E10" s="3"/>
      <c r="F10" s="3"/>
      <c r="G10" s="3">
        <v>0.85</v>
      </c>
      <c r="H10" s="3">
        <f>D10*G10</f>
        <v>243062.5065572744</v>
      </c>
      <c r="I10" s="20">
        <v>0.1</v>
      </c>
      <c r="J10" s="3">
        <f>D10*I10</f>
        <v>28595.58900673817</v>
      </c>
      <c r="K10" s="20">
        <v>0.05</v>
      </c>
      <c r="L10" s="3">
        <f>D10*K10</f>
        <v>14297.794503369085</v>
      </c>
      <c r="M10" s="44">
        <v>0</v>
      </c>
      <c r="N10" s="3">
        <f t="shared" si="3"/>
        <v>257360.30106064348</v>
      </c>
    </row>
    <row r="11" spans="1:14" s="20" customFormat="1" ht="12.75">
      <c r="A11" s="33" t="s">
        <v>605</v>
      </c>
      <c r="B11" s="16" t="s">
        <v>612</v>
      </c>
      <c r="C11" s="8">
        <v>0</v>
      </c>
      <c r="D11" s="9">
        <f>'[1]Calculated Data'!U709</f>
        <v>251619.84320932577</v>
      </c>
      <c r="E11" s="3"/>
      <c r="F11" s="3"/>
      <c r="G11" s="3">
        <v>0.85</v>
      </c>
      <c r="H11" s="3">
        <f>D11*G11</f>
        <v>213876.8667279269</v>
      </c>
      <c r="I11" s="20">
        <v>0.08</v>
      </c>
      <c r="J11" s="3">
        <f>D11*I11</f>
        <v>20129.587456746063</v>
      </c>
      <c r="K11" s="20">
        <v>0.07</v>
      </c>
      <c r="L11" s="3">
        <f>D11*K11</f>
        <v>17613.389024652806</v>
      </c>
      <c r="M11" s="44">
        <v>0</v>
      </c>
      <c r="N11" s="3">
        <f t="shared" si="3"/>
        <v>231490.25575257972</v>
      </c>
    </row>
    <row r="12" spans="1:14" s="20" customFormat="1" ht="12.75">
      <c r="A12" s="33" t="s">
        <v>605</v>
      </c>
      <c r="B12" s="16" t="s">
        <v>613</v>
      </c>
      <c r="C12" s="8">
        <v>0</v>
      </c>
      <c r="D12" s="9">
        <f>'[1]Calculated Data'!U710</f>
        <v>288297.48570401286</v>
      </c>
      <c r="E12" s="3"/>
      <c r="F12" s="3"/>
      <c r="G12" s="3">
        <v>0.85</v>
      </c>
      <c r="H12" s="3">
        <f>D12*G12</f>
        <v>245052.8628484109</v>
      </c>
      <c r="I12" s="20">
        <v>0.15</v>
      </c>
      <c r="J12" s="3">
        <f>D12*I12</f>
        <v>43244.62285560193</v>
      </c>
      <c r="L12" s="3">
        <f>D12*K12</f>
        <v>0</v>
      </c>
      <c r="M12" s="44">
        <v>0</v>
      </c>
      <c r="N12" s="3">
        <f t="shared" si="3"/>
        <v>245052.8628484109</v>
      </c>
    </row>
    <row r="13" spans="1:14" s="20" customFormat="1" ht="12.75">
      <c r="A13" s="33" t="s">
        <v>605</v>
      </c>
      <c r="B13" s="16" t="s">
        <v>614</v>
      </c>
      <c r="C13" s="8">
        <v>0</v>
      </c>
      <c r="D13" s="9">
        <f>'[1]Calculated Data'!U711</f>
        <v>96670.681780753</v>
      </c>
      <c r="E13" s="3"/>
      <c r="F13" s="3"/>
      <c r="G13" s="3">
        <v>1</v>
      </c>
      <c r="H13" s="3">
        <f>D13*G13</f>
        <v>96670.681780753</v>
      </c>
      <c r="J13" s="3">
        <f>D13*I13</f>
        <v>0</v>
      </c>
      <c r="L13" s="3">
        <f>D13*K13</f>
        <v>0</v>
      </c>
      <c r="M13" s="44">
        <v>0</v>
      </c>
      <c r="N13" s="3">
        <f t="shared" si="3"/>
        <v>96670.681780753</v>
      </c>
    </row>
    <row r="14" spans="1:14" s="21" customFormat="1" ht="12.75">
      <c r="A14" s="12" t="s">
        <v>605</v>
      </c>
      <c r="B14" s="18" t="s">
        <v>32</v>
      </c>
      <c r="C14" s="12">
        <f>SUM(C3:C13)</f>
        <v>14151</v>
      </c>
      <c r="D14" s="11"/>
      <c r="E14" s="12"/>
      <c r="F14" s="12"/>
      <c r="G14" s="12"/>
      <c r="H14" s="12">
        <f>SUM(H3:H13)</f>
        <v>2924602.5169108836</v>
      </c>
      <c r="J14" s="12">
        <f>SUM(J3:J13)</f>
        <v>364745.31918132654</v>
      </c>
      <c r="L14" s="12">
        <f>SUM(L3:L13)</f>
        <v>144037.46244894786</v>
      </c>
      <c r="M14" s="10">
        <v>0</v>
      </c>
      <c r="N14" s="12">
        <f t="shared" si="3"/>
        <v>3082790.9793598317</v>
      </c>
    </row>
    <row r="15" spans="1:12" s="20" customFormat="1" ht="12.75">
      <c r="A15" s="3"/>
      <c r="B15" s="3"/>
      <c r="C15" s="3"/>
      <c r="D15" s="29"/>
      <c r="E15" s="3"/>
      <c r="F15" s="3"/>
      <c r="G15" s="3"/>
      <c r="H15" s="3"/>
      <c r="K15" s="30"/>
      <c r="L15" s="30"/>
    </row>
    <row r="16" spans="1:12" s="20" customFormat="1" ht="12.75">
      <c r="A16" s="3"/>
      <c r="B16" s="3"/>
      <c r="C16" s="3"/>
      <c r="D16" s="29"/>
      <c r="E16" s="3"/>
      <c r="F16" s="3"/>
      <c r="G16" s="3"/>
      <c r="H16" s="3"/>
      <c r="K16" s="30"/>
      <c r="L16" s="30"/>
    </row>
    <row r="17" spans="1:12" s="20" customFormat="1" ht="12.75">
      <c r="A17" s="3"/>
      <c r="B17" s="3"/>
      <c r="C17" s="3"/>
      <c r="D17" s="29"/>
      <c r="E17" s="3"/>
      <c r="F17" s="3"/>
      <c r="G17" s="3"/>
      <c r="H17" s="3"/>
      <c r="K17" s="30"/>
      <c r="L17" s="30"/>
    </row>
    <row r="18" spans="1:12" s="20" customFormat="1" ht="12.75">
      <c r="A18" s="3"/>
      <c r="B18" s="3"/>
      <c r="C18" s="3"/>
      <c r="D18" s="29"/>
      <c r="E18" s="3"/>
      <c r="F18" s="3"/>
      <c r="G18" s="3"/>
      <c r="H18" s="3"/>
      <c r="K18" s="30"/>
      <c r="L18" s="30"/>
    </row>
    <row r="19" spans="1:12" s="20" customFormat="1" ht="12.75">
      <c r="A19" s="3"/>
      <c r="B19" s="3"/>
      <c r="C19" s="3"/>
      <c r="D19" s="29"/>
      <c r="E19" s="3"/>
      <c r="F19" s="3"/>
      <c r="G19" s="3"/>
      <c r="H19" s="3"/>
      <c r="K19" s="30"/>
      <c r="L19" s="30"/>
    </row>
  </sheetData>
  <conditionalFormatting sqref="A2 B2:B14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 -10-03
FY 2008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3">
      <selection activeCell="A23" sqref="A23:IV25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s="20" customFormat="1" ht="12.75">
      <c r="A3" s="33" t="s">
        <v>615</v>
      </c>
      <c r="B3" s="16" t="s">
        <v>616</v>
      </c>
      <c r="C3" s="8">
        <v>0</v>
      </c>
      <c r="D3" s="9">
        <f>'[1]Calculated Data'!U712</f>
        <v>567839.5191445235</v>
      </c>
      <c r="E3" s="3"/>
      <c r="F3" s="3"/>
      <c r="G3" s="3">
        <v>0.85</v>
      </c>
      <c r="H3" s="3">
        <f>D3*G3</f>
        <v>482663.591272845</v>
      </c>
      <c r="I3" s="20">
        <v>0.08</v>
      </c>
      <c r="J3" s="3">
        <f>D3*I3</f>
        <v>45427.161531561884</v>
      </c>
      <c r="K3" s="20">
        <v>0.07</v>
      </c>
      <c r="L3" s="3">
        <f>D3*K3</f>
        <v>39748.76634011665</v>
      </c>
      <c r="M3" s="44">
        <v>0</v>
      </c>
      <c r="N3" s="3">
        <f aca="true" t="shared" si="0" ref="N3:N21">C3+H3+L3+M3</f>
        <v>522412.35761296167</v>
      </c>
    </row>
    <row r="4" spans="1:14" s="20" customFormat="1" ht="12.75">
      <c r="A4" s="33" t="s">
        <v>615</v>
      </c>
      <c r="B4" s="16" t="s">
        <v>617</v>
      </c>
      <c r="C4" s="8">
        <v>0</v>
      </c>
      <c r="D4" s="9">
        <f>'[1]Calculated Data'!U713</f>
        <v>574293.5909707478</v>
      </c>
      <c r="E4" s="3"/>
      <c r="F4" s="3"/>
      <c r="G4" s="3">
        <v>0.85</v>
      </c>
      <c r="H4" s="3">
        <f>D4*G4</f>
        <v>488149.55232513556</v>
      </c>
      <c r="I4" s="20">
        <v>0.08</v>
      </c>
      <c r="J4" s="3">
        <f>D4*I4</f>
        <v>45943.48727765982</v>
      </c>
      <c r="K4" s="20">
        <v>0.07</v>
      </c>
      <c r="L4" s="3">
        <f>D4*K4</f>
        <v>40200.55136795235</v>
      </c>
      <c r="M4" s="44">
        <v>0</v>
      </c>
      <c r="N4" s="3">
        <f t="shared" si="0"/>
        <v>528350.1036930879</v>
      </c>
    </row>
    <row r="5" spans="1:14" s="20" customFormat="1" ht="12.75">
      <c r="A5" s="33" t="s">
        <v>615</v>
      </c>
      <c r="B5" s="16" t="s">
        <v>362</v>
      </c>
      <c r="C5" s="8">
        <v>0</v>
      </c>
      <c r="D5" s="9">
        <f>'[1]Calculated Data'!U714</f>
        <v>648701.3185466441</v>
      </c>
      <c r="E5" s="3"/>
      <c r="F5" s="3"/>
      <c r="G5" s="3">
        <v>0.8</v>
      </c>
      <c r="H5" s="3">
        <f>D5*G5</f>
        <v>518961.0548373153</v>
      </c>
      <c r="I5" s="20">
        <v>0.13</v>
      </c>
      <c r="J5" s="3">
        <f>D5*I5</f>
        <v>84331.17141106373</v>
      </c>
      <c r="K5" s="20">
        <v>0.07</v>
      </c>
      <c r="L5" s="3">
        <f>D5*K5</f>
        <v>45409.09229826509</v>
      </c>
      <c r="M5" s="44">
        <v>0</v>
      </c>
      <c r="N5" s="3">
        <f t="shared" si="0"/>
        <v>564370.1471355804</v>
      </c>
    </row>
    <row r="6" spans="1:14" s="32" customFormat="1" ht="12.75">
      <c r="A6" s="33" t="s">
        <v>615</v>
      </c>
      <c r="B6" s="15" t="s">
        <v>618</v>
      </c>
      <c r="C6" s="50">
        <v>12571.82</v>
      </c>
      <c r="D6" s="9" t="str">
        <f>'[1]Calculated Data'!U715</f>
        <v> </v>
      </c>
      <c r="E6" s="14">
        <v>1</v>
      </c>
      <c r="F6" s="14">
        <f>C6</f>
        <v>12571.82</v>
      </c>
      <c r="G6" s="14"/>
      <c r="H6" s="14"/>
      <c r="M6" s="13">
        <v>0</v>
      </c>
      <c r="N6" s="14">
        <f t="shared" si="0"/>
        <v>12571.82</v>
      </c>
    </row>
    <row r="7" spans="1:14" s="32" customFormat="1" ht="12.75">
      <c r="A7" s="33" t="s">
        <v>615</v>
      </c>
      <c r="B7" s="15" t="s">
        <v>460</v>
      </c>
      <c r="C7" s="50">
        <v>325250</v>
      </c>
      <c r="D7" s="9" t="str">
        <f>'[1]Calculated Data'!U716</f>
        <v> </v>
      </c>
      <c r="E7" s="14">
        <v>1</v>
      </c>
      <c r="F7" s="14">
        <v>325250</v>
      </c>
      <c r="G7" s="14"/>
      <c r="H7" s="14"/>
      <c r="M7" s="13">
        <v>0</v>
      </c>
      <c r="N7" s="14">
        <f t="shared" si="0"/>
        <v>325250</v>
      </c>
    </row>
    <row r="8" spans="1:14" s="20" customFormat="1" ht="12.75">
      <c r="A8" s="33" t="s">
        <v>615</v>
      </c>
      <c r="B8" s="16" t="s">
        <v>142</v>
      </c>
      <c r="C8" s="8">
        <v>0</v>
      </c>
      <c r="D8" s="9">
        <f>'[1]Calculated Data'!U717</f>
        <v>1150594.0818181445</v>
      </c>
      <c r="E8" s="3"/>
      <c r="F8" s="3"/>
      <c r="G8" s="3">
        <v>0.85</v>
      </c>
      <c r="H8" s="3">
        <f aca="true" t="shared" si="1" ref="H8:H17">D8*G8</f>
        <v>978004.9695454228</v>
      </c>
      <c r="I8" s="20">
        <v>0.08</v>
      </c>
      <c r="J8" s="3">
        <f aca="true" t="shared" si="2" ref="J8:J17">D8*I8</f>
        <v>92047.52654545156</v>
      </c>
      <c r="K8" s="20">
        <v>0.07</v>
      </c>
      <c r="L8" s="3">
        <f aca="true" t="shared" si="3" ref="L8:L17">D8*K8</f>
        <v>80541.58572727013</v>
      </c>
      <c r="M8" s="44">
        <v>0</v>
      </c>
      <c r="N8" s="3">
        <f t="shared" si="0"/>
        <v>1058546.555272693</v>
      </c>
    </row>
    <row r="9" spans="1:14" s="20" customFormat="1" ht="12.75">
      <c r="A9" s="33" t="s">
        <v>615</v>
      </c>
      <c r="B9" s="16" t="s">
        <v>619</v>
      </c>
      <c r="C9" s="8">
        <v>0</v>
      </c>
      <c r="D9" s="9">
        <f>'[1]Calculated Data'!U718</f>
        <v>50477.35679868466</v>
      </c>
      <c r="E9" s="3"/>
      <c r="F9" s="3"/>
      <c r="G9" s="3">
        <v>1</v>
      </c>
      <c r="H9" s="3">
        <f t="shared" si="1"/>
        <v>50477.35679868466</v>
      </c>
      <c r="J9" s="3">
        <f t="shared" si="2"/>
        <v>0</v>
      </c>
      <c r="L9" s="3">
        <f t="shared" si="3"/>
        <v>0</v>
      </c>
      <c r="M9" s="44">
        <v>0</v>
      </c>
      <c r="N9" s="3">
        <f t="shared" si="0"/>
        <v>50477.35679868466</v>
      </c>
    </row>
    <row r="10" spans="1:14" s="20" customFormat="1" ht="12.75">
      <c r="A10" s="33" t="s">
        <v>615</v>
      </c>
      <c r="B10" s="16" t="s">
        <v>69</v>
      </c>
      <c r="C10" s="8">
        <v>0</v>
      </c>
      <c r="D10" s="9">
        <f>'[1]Calculated Data'!U719</f>
        <v>293825.97764016135</v>
      </c>
      <c r="E10" s="3"/>
      <c r="F10" s="3"/>
      <c r="G10" s="3">
        <v>0.85</v>
      </c>
      <c r="H10" s="3">
        <f t="shared" si="1"/>
        <v>249752.08099413713</v>
      </c>
      <c r="J10" s="3">
        <f t="shared" si="2"/>
        <v>0</v>
      </c>
      <c r="K10" s="20">
        <v>0.15</v>
      </c>
      <c r="L10" s="3">
        <f t="shared" si="3"/>
        <v>44073.8966460242</v>
      </c>
      <c r="M10" s="44">
        <v>0</v>
      </c>
      <c r="N10" s="3">
        <f t="shared" si="0"/>
        <v>293825.97764016135</v>
      </c>
    </row>
    <row r="11" spans="1:14" s="20" customFormat="1" ht="12.75">
      <c r="A11" s="33" t="s">
        <v>615</v>
      </c>
      <c r="B11" s="16" t="s">
        <v>328</v>
      </c>
      <c r="C11" s="8">
        <v>0</v>
      </c>
      <c r="D11" s="9">
        <f>'[1]Calculated Data'!U720</f>
        <v>1078048.3955236424</v>
      </c>
      <c r="E11" s="3"/>
      <c r="F11" s="3"/>
      <c r="G11" s="3">
        <v>0.85</v>
      </c>
      <c r="H11" s="3">
        <f t="shared" si="1"/>
        <v>916341.1361950961</v>
      </c>
      <c r="I11" s="20">
        <v>0.08</v>
      </c>
      <c r="J11" s="3">
        <f t="shared" si="2"/>
        <v>86243.8716418914</v>
      </c>
      <c r="K11" s="20">
        <v>0.07</v>
      </c>
      <c r="L11" s="3">
        <f t="shared" si="3"/>
        <v>75463.38768665498</v>
      </c>
      <c r="M11" s="44">
        <v>0</v>
      </c>
      <c r="N11" s="3">
        <f t="shared" si="0"/>
        <v>991804.5238817511</v>
      </c>
    </row>
    <row r="12" spans="1:14" s="20" customFormat="1" ht="12.75">
      <c r="A12" s="33" t="s">
        <v>615</v>
      </c>
      <c r="B12" s="16" t="s">
        <v>620</v>
      </c>
      <c r="C12" s="8">
        <v>0</v>
      </c>
      <c r="D12" s="9">
        <f>'[1]Calculated Data'!U721</f>
        <v>3575.8041534506733</v>
      </c>
      <c r="E12" s="3"/>
      <c r="F12" s="3"/>
      <c r="G12" s="3">
        <v>1</v>
      </c>
      <c r="H12" s="3">
        <f t="shared" si="1"/>
        <v>3575.8041534506733</v>
      </c>
      <c r="J12" s="3">
        <f t="shared" si="2"/>
        <v>0</v>
      </c>
      <c r="L12" s="3">
        <f t="shared" si="3"/>
        <v>0</v>
      </c>
      <c r="M12" s="44">
        <v>0</v>
      </c>
      <c r="N12" s="3">
        <f t="shared" si="0"/>
        <v>3575.8041534506733</v>
      </c>
    </row>
    <row r="13" spans="1:14" s="20" customFormat="1" ht="12.75">
      <c r="A13" s="33" t="s">
        <v>615</v>
      </c>
      <c r="B13" s="16" t="s">
        <v>160</v>
      </c>
      <c r="C13" s="8">
        <v>0</v>
      </c>
      <c r="D13" s="9">
        <f>'[1]Calculated Data'!U722</f>
        <v>1458078.198870323</v>
      </c>
      <c r="E13" s="3"/>
      <c r="F13" s="3"/>
      <c r="G13" s="3">
        <v>0.85</v>
      </c>
      <c r="H13" s="3">
        <f t="shared" si="1"/>
        <v>1239366.4690397745</v>
      </c>
      <c r="I13" s="20">
        <v>0.08</v>
      </c>
      <c r="J13" s="3">
        <f t="shared" si="2"/>
        <v>116646.25590962583</v>
      </c>
      <c r="K13" s="20">
        <v>0.07</v>
      </c>
      <c r="L13" s="3">
        <f t="shared" si="3"/>
        <v>102065.47392092261</v>
      </c>
      <c r="M13" s="44">
        <v>0</v>
      </c>
      <c r="N13" s="3">
        <f t="shared" si="0"/>
        <v>1341431.9429606972</v>
      </c>
    </row>
    <row r="14" spans="1:14" s="20" customFormat="1" ht="12.75">
      <c r="A14" s="33" t="s">
        <v>615</v>
      </c>
      <c r="B14" s="16" t="s">
        <v>621</v>
      </c>
      <c r="C14" s="8">
        <v>0</v>
      </c>
      <c r="D14" s="9">
        <f>'[1]Calculated Data'!U723</f>
        <v>1431.8332211599375</v>
      </c>
      <c r="E14" s="3"/>
      <c r="F14" s="3"/>
      <c r="G14" s="3">
        <v>1</v>
      </c>
      <c r="H14" s="3">
        <f t="shared" si="1"/>
        <v>1431.8332211599375</v>
      </c>
      <c r="J14" s="3">
        <f t="shared" si="2"/>
        <v>0</v>
      </c>
      <c r="L14" s="3">
        <f t="shared" si="3"/>
        <v>0</v>
      </c>
      <c r="M14" s="44">
        <v>0</v>
      </c>
      <c r="N14" s="3">
        <f t="shared" si="0"/>
        <v>1431.8332211599375</v>
      </c>
    </row>
    <row r="15" spans="1:14" s="20" customFormat="1" ht="12.75">
      <c r="A15" s="33" t="s">
        <v>615</v>
      </c>
      <c r="B15" s="16" t="s">
        <v>622</v>
      </c>
      <c r="C15" s="8">
        <v>0</v>
      </c>
      <c r="D15" s="9">
        <f>'[1]Calculated Data'!U724</f>
        <v>232915.48863193503</v>
      </c>
      <c r="E15" s="3"/>
      <c r="F15" s="3"/>
      <c r="G15" s="3">
        <v>0.85</v>
      </c>
      <c r="H15" s="3">
        <f t="shared" si="1"/>
        <v>197978.16533714478</v>
      </c>
      <c r="J15" s="3">
        <f t="shared" si="2"/>
        <v>0</v>
      </c>
      <c r="K15" s="20">
        <v>0.15</v>
      </c>
      <c r="L15" s="3">
        <f t="shared" si="3"/>
        <v>34937.32329479025</v>
      </c>
      <c r="M15" s="44">
        <v>0</v>
      </c>
      <c r="N15" s="3">
        <f t="shared" si="0"/>
        <v>232915.48863193503</v>
      </c>
    </row>
    <row r="16" spans="1:14" s="32" customFormat="1" ht="12.75">
      <c r="A16" s="33" t="s">
        <v>615</v>
      </c>
      <c r="B16" s="15" t="s">
        <v>623</v>
      </c>
      <c r="C16" s="13">
        <v>0</v>
      </c>
      <c r="D16" s="9">
        <f>'[1]Calculated Data'!U725</f>
        <v>548402.575791113</v>
      </c>
      <c r="E16" s="14"/>
      <c r="F16" s="14"/>
      <c r="G16" s="14">
        <v>0.85</v>
      </c>
      <c r="H16" s="14">
        <f t="shared" si="1"/>
        <v>466142.189422446</v>
      </c>
      <c r="J16" s="14">
        <f t="shared" si="2"/>
        <v>0</v>
      </c>
      <c r="L16" s="14">
        <f t="shared" si="3"/>
        <v>0</v>
      </c>
      <c r="M16" s="13">
        <v>0</v>
      </c>
      <c r="N16" s="14">
        <f t="shared" si="0"/>
        <v>466142.189422446</v>
      </c>
    </row>
    <row r="17" spans="1:14" s="20" customFormat="1" ht="12.75">
      <c r="A17" s="33" t="s">
        <v>615</v>
      </c>
      <c r="B17" s="16" t="s">
        <v>624</v>
      </c>
      <c r="C17" s="8">
        <v>0</v>
      </c>
      <c r="D17" s="9">
        <f>'[1]Calculated Data'!U726</f>
        <v>58723.14749653327</v>
      </c>
      <c r="E17" s="3"/>
      <c r="F17" s="3"/>
      <c r="G17" s="3">
        <v>1</v>
      </c>
      <c r="H17" s="3">
        <f t="shared" si="1"/>
        <v>58723.14749653327</v>
      </c>
      <c r="J17" s="3">
        <f t="shared" si="2"/>
        <v>0</v>
      </c>
      <c r="L17" s="3">
        <f t="shared" si="3"/>
        <v>0</v>
      </c>
      <c r="M17" s="44">
        <v>0</v>
      </c>
      <c r="N17" s="3">
        <f t="shared" si="0"/>
        <v>58723.14749653327</v>
      </c>
    </row>
    <row r="18" spans="1:14" s="32" customFormat="1" ht="12.75">
      <c r="A18" s="33" t="s">
        <v>615</v>
      </c>
      <c r="B18" s="15" t="s">
        <v>238</v>
      </c>
      <c r="C18" s="47">
        <v>208886</v>
      </c>
      <c r="D18" s="9" t="str">
        <f>'[1]Calculated Data'!U727</f>
        <v> </v>
      </c>
      <c r="E18" s="14">
        <v>1</v>
      </c>
      <c r="F18" s="14">
        <v>208886</v>
      </c>
      <c r="G18" s="14"/>
      <c r="H18" s="14"/>
      <c r="M18" s="13">
        <v>0</v>
      </c>
      <c r="N18" s="14">
        <f t="shared" si="0"/>
        <v>208886</v>
      </c>
    </row>
    <row r="19" spans="1:14" s="32" customFormat="1" ht="12.75">
      <c r="A19" s="33" t="s">
        <v>615</v>
      </c>
      <c r="B19" s="15" t="s">
        <v>625</v>
      </c>
      <c r="C19" s="13">
        <v>0</v>
      </c>
      <c r="D19" s="9">
        <f>'[1]Calculated Data'!U728</f>
        <v>33609.346759723725</v>
      </c>
      <c r="E19" s="14"/>
      <c r="F19" s="14"/>
      <c r="G19" s="14">
        <v>1</v>
      </c>
      <c r="H19" s="14">
        <f>D19*G19</f>
        <v>33609.346759723725</v>
      </c>
      <c r="J19" s="14">
        <f>D19*I19</f>
        <v>0</v>
      </c>
      <c r="L19" s="14">
        <f>D19*K19</f>
        <v>0</v>
      </c>
      <c r="M19" s="13">
        <v>0</v>
      </c>
      <c r="N19" s="14">
        <f t="shared" si="0"/>
        <v>33609.346759723725</v>
      </c>
    </row>
    <row r="20" spans="1:14" s="32" customFormat="1" ht="12.75">
      <c r="A20" s="33" t="s">
        <v>615</v>
      </c>
      <c r="B20" s="15" t="s">
        <v>626</v>
      </c>
      <c r="C20" s="13">
        <v>0</v>
      </c>
      <c r="D20" s="9">
        <f>'[1]Calculated Data'!U729</f>
        <v>27572.3181476214</v>
      </c>
      <c r="E20" s="48"/>
      <c r="F20" s="48"/>
      <c r="G20" s="14">
        <v>1</v>
      </c>
      <c r="H20" s="14">
        <f>D20*G20</f>
        <v>27572.3181476214</v>
      </c>
      <c r="J20" s="14">
        <f>D20*I20</f>
        <v>0</v>
      </c>
      <c r="L20" s="14">
        <f>D20*K20</f>
        <v>0</v>
      </c>
      <c r="M20" s="13">
        <v>0</v>
      </c>
      <c r="N20" s="14">
        <f t="shared" si="0"/>
        <v>27572.3181476214</v>
      </c>
    </row>
    <row r="21" spans="1:14" s="32" customFormat="1" ht="12.75">
      <c r="A21" s="33" t="s">
        <v>615</v>
      </c>
      <c r="B21" s="15" t="s">
        <v>627</v>
      </c>
      <c r="C21" s="47">
        <v>12141</v>
      </c>
      <c r="D21" s="9" t="str">
        <f>'[1]Calculated Data'!U730</f>
        <v> </v>
      </c>
      <c r="E21" s="48">
        <v>1</v>
      </c>
      <c r="F21" s="14">
        <v>12141</v>
      </c>
      <c r="G21" s="14"/>
      <c r="H21" s="14"/>
      <c r="K21" s="49"/>
      <c r="L21" s="49"/>
      <c r="M21" s="13">
        <v>0</v>
      </c>
      <c r="N21" s="14">
        <f t="shared" si="0"/>
        <v>12141</v>
      </c>
    </row>
    <row r="22" spans="1:14" s="21" customFormat="1" ht="12.75">
      <c r="A22" s="12" t="s">
        <v>615</v>
      </c>
      <c r="B22" s="18" t="s">
        <v>32</v>
      </c>
      <c r="C22" s="12">
        <f>SUM(C3:C21)</f>
        <v>558848.8200000001</v>
      </c>
      <c r="D22" s="22"/>
      <c r="E22" s="35"/>
      <c r="F22" s="12"/>
      <c r="G22" s="12"/>
      <c r="H22" s="12">
        <f>SUM(H3:H21)</f>
        <v>5712749.01554649</v>
      </c>
      <c r="J22" s="21">
        <f>SUM(J3:J21)</f>
        <v>470639.4743172542</v>
      </c>
      <c r="K22" s="23"/>
      <c r="L22" s="23">
        <f>SUM(L3:L21)</f>
        <v>462440.0772819962</v>
      </c>
      <c r="M22" s="10">
        <v>0</v>
      </c>
      <c r="N22" s="12">
        <f>C22+H22+L22+M22</f>
        <v>6734037.912828487</v>
      </c>
    </row>
    <row r="23" spans="1:12" s="20" customFormat="1" ht="12.75">
      <c r="A23" s="3"/>
      <c r="B23" s="3"/>
      <c r="C23" s="3"/>
      <c r="D23" s="29"/>
      <c r="E23" s="3"/>
      <c r="F23" s="3"/>
      <c r="G23" s="3"/>
      <c r="H23" s="3"/>
      <c r="K23" s="30"/>
      <c r="L23" s="30"/>
    </row>
    <row r="24" spans="1:12" s="20" customFormat="1" ht="12.75">
      <c r="A24" s="3"/>
      <c r="B24" s="3"/>
      <c r="C24" s="3"/>
      <c r="D24" s="29"/>
      <c r="E24" s="3"/>
      <c r="F24" s="3"/>
      <c r="G24" s="3"/>
      <c r="H24" s="3"/>
      <c r="K24" s="30"/>
      <c r="L24" s="30"/>
    </row>
    <row r="25" spans="1:12" s="20" customFormat="1" ht="12.75">
      <c r="A25" s="3"/>
      <c r="B25" s="3"/>
      <c r="C25" s="3"/>
      <c r="D25" s="29"/>
      <c r="E25" s="3"/>
      <c r="F25" s="3"/>
      <c r="G25" s="3"/>
      <c r="H25" s="3"/>
      <c r="K25" s="30"/>
      <c r="L25" s="30"/>
    </row>
    <row r="26" spans="1:13" s="20" customFormat="1" ht="12.75">
      <c r="A26" s="3"/>
      <c r="B26" s="3"/>
      <c r="C26" s="3"/>
      <c r="D26" s="29"/>
      <c r="E26" s="3"/>
      <c r="F26" s="3"/>
      <c r="G26" s="3"/>
      <c r="H26" s="3"/>
      <c r="I26" s="3"/>
      <c r="J26" s="3"/>
      <c r="K26" s="4"/>
      <c r="L26" s="4"/>
      <c r="M26" s="3"/>
    </row>
    <row r="27" spans="1:13" s="20" customFormat="1" ht="12.75">
      <c r="A27" s="3"/>
      <c r="B27" s="3"/>
      <c r="C27" s="3"/>
      <c r="D27" s="29"/>
      <c r="E27" s="3"/>
      <c r="F27" s="3"/>
      <c r="G27" s="3"/>
      <c r="H27" s="3"/>
      <c r="I27" s="3"/>
      <c r="J27" s="3"/>
      <c r="K27" s="4"/>
      <c r="L27" s="4"/>
      <c r="M27" s="3"/>
    </row>
    <row r="28" spans="1:12" s="20" customFormat="1" ht="12.75">
      <c r="A28" s="3"/>
      <c r="B28" s="3"/>
      <c r="C28" s="29"/>
      <c r="D28" s="3"/>
      <c r="E28" s="3"/>
      <c r="F28" s="3"/>
      <c r="G28" s="3"/>
      <c r="H28" s="3"/>
      <c r="I28" s="3"/>
      <c r="J28" s="4"/>
      <c r="K28" s="4"/>
      <c r="L28" s="3"/>
    </row>
    <row r="29" spans="1:13" s="20" customFormat="1" ht="12.75">
      <c r="A29" s="3"/>
      <c r="B29" s="3"/>
      <c r="C29" s="3"/>
      <c r="D29" s="29"/>
      <c r="E29" s="3"/>
      <c r="F29" s="3"/>
      <c r="G29" s="3"/>
      <c r="H29" s="3"/>
      <c r="I29" s="3"/>
      <c r="J29" s="3"/>
      <c r="K29" s="4"/>
      <c r="L29" s="4"/>
      <c r="M29" s="3"/>
    </row>
    <row r="30" spans="1:13" s="20" customFormat="1" ht="12.75">
      <c r="A30" s="3"/>
      <c r="B30" s="3"/>
      <c r="C30" s="3"/>
      <c r="D30" s="29"/>
      <c r="E30" s="3"/>
      <c r="F30" s="3"/>
      <c r="G30" s="3"/>
      <c r="H30" s="3"/>
      <c r="I30" s="3"/>
      <c r="J30" s="3"/>
      <c r="K30" s="4"/>
      <c r="L30" s="4"/>
      <c r="M30" s="3"/>
    </row>
    <row r="31" spans="1:13" s="20" customFormat="1" ht="12.75">
      <c r="A31" s="3"/>
      <c r="B31" s="3"/>
      <c r="C31" s="3"/>
      <c r="D31" s="29"/>
      <c r="E31" s="3"/>
      <c r="F31" s="3"/>
      <c r="G31" s="3"/>
      <c r="H31" s="3"/>
      <c r="I31" s="3"/>
      <c r="J31" s="3"/>
      <c r="K31" s="4"/>
      <c r="L31" s="4"/>
      <c r="M31" s="3"/>
    </row>
    <row r="32" spans="1:13" s="20" customFormat="1" ht="12.75">
      <c r="A32" s="3"/>
      <c r="B32" s="3"/>
      <c r="C32" s="3"/>
      <c r="D32" s="29"/>
      <c r="E32" s="3"/>
      <c r="F32" s="3"/>
      <c r="G32" s="3"/>
      <c r="H32" s="3"/>
      <c r="I32" s="3"/>
      <c r="J32" s="3"/>
      <c r="K32" s="4"/>
      <c r="L32" s="4"/>
      <c r="M32" s="3"/>
    </row>
    <row r="33" spans="1:13" s="20" customFormat="1" ht="12.75">
      <c r="A33" s="3"/>
      <c r="B33" s="3"/>
      <c r="C33" s="3"/>
      <c r="D33" s="29"/>
      <c r="E33" s="3"/>
      <c r="F33" s="3"/>
      <c r="G33" s="3"/>
      <c r="H33" s="3"/>
      <c r="I33" s="3"/>
      <c r="J33" s="3"/>
      <c r="K33" s="4"/>
      <c r="L33" s="4"/>
      <c r="M33" s="3"/>
    </row>
    <row r="34" spans="1:13" s="20" customFormat="1" ht="12.75">
      <c r="A34" s="3"/>
      <c r="B34" s="3"/>
      <c r="C34" s="3"/>
      <c r="D34" s="29"/>
      <c r="E34" s="3"/>
      <c r="F34" s="3"/>
      <c r="G34" s="3"/>
      <c r="H34" s="3"/>
      <c r="I34" s="3"/>
      <c r="J34" s="3"/>
      <c r="K34" s="4"/>
      <c r="L34" s="4"/>
      <c r="M34" s="3"/>
    </row>
  </sheetData>
  <conditionalFormatting sqref="A2 B2:B2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0">
      <selection activeCell="A33" sqref="A33:IV857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s="14" customFormat="1" ht="12.75">
      <c r="A3" s="33" t="s">
        <v>60</v>
      </c>
      <c r="B3" s="15" t="s">
        <v>61</v>
      </c>
      <c r="C3" s="13">
        <v>0</v>
      </c>
      <c r="D3" s="9">
        <f>'[1]Calculated Data'!U44</f>
        <v>6632.801995097011</v>
      </c>
      <c r="E3" s="14" t="s">
        <v>14</v>
      </c>
      <c r="F3" s="14" t="s">
        <v>14</v>
      </c>
      <c r="G3" s="14">
        <v>1</v>
      </c>
      <c r="H3" s="14">
        <f>D3*G3</f>
        <v>6632.801995097011</v>
      </c>
      <c r="L3" s="13">
        <v>0</v>
      </c>
      <c r="M3" s="13">
        <v>0</v>
      </c>
      <c r="N3" s="3">
        <f aca="true" t="shared" si="0" ref="N3:N22">C3+H3+L3+M3</f>
        <v>6632.801995097011</v>
      </c>
    </row>
    <row r="4" spans="1:14" s="14" customFormat="1" ht="12.75">
      <c r="A4" s="33" t="s">
        <v>60</v>
      </c>
      <c r="B4" s="15" t="s">
        <v>62</v>
      </c>
      <c r="C4" s="13">
        <v>0</v>
      </c>
      <c r="D4" s="9">
        <f>'[1]Calculated Data'!U45</f>
        <v>143089.1562335199</v>
      </c>
      <c r="G4" s="14">
        <v>0.85</v>
      </c>
      <c r="H4" s="14">
        <f>D4*G4</f>
        <v>121625.78279849191</v>
      </c>
      <c r="J4" s="14">
        <f>D4*I4</f>
        <v>0</v>
      </c>
      <c r="K4" s="14">
        <v>0.15</v>
      </c>
      <c r="L4" s="14">
        <f>D4*K4</f>
        <v>21463.373435027985</v>
      </c>
      <c r="M4" s="13">
        <v>0</v>
      </c>
      <c r="N4" s="3">
        <f t="shared" si="0"/>
        <v>143089.1562335199</v>
      </c>
    </row>
    <row r="5" spans="1:14" s="14" customFormat="1" ht="12.75">
      <c r="A5" s="33" t="s">
        <v>60</v>
      </c>
      <c r="B5" s="15" t="s">
        <v>63</v>
      </c>
      <c r="C5" s="13">
        <v>11250</v>
      </c>
      <c r="D5" s="9" t="str">
        <f>'[1]Calculated Data'!U46</f>
        <v> </v>
      </c>
      <c r="E5" s="14">
        <v>1</v>
      </c>
      <c r="F5" s="14">
        <f>C5</f>
        <v>11250</v>
      </c>
      <c r="M5" s="13">
        <v>0</v>
      </c>
      <c r="N5" s="3">
        <f t="shared" si="0"/>
        <v>11250</v>
      </c>
    </row>
    <row r="6" spans="1:14" s="14" customFormat="1" ht="12.75">
      <c r="A6" s="33" t="s">
        <v>60</v>
      </c>
      <c r="B6" s="15" t="s">
        <v>64</v>
      </c>
      <c r="C6" s="13">
        <v>0</v>
      </c>
      <c r="D6" s="9">
        <f>'[1]Calculated Data'!U47</f>
        <v>17429.62675404524</v>
      </c>
      <c r="G6" s="14">
        <v>1</v>
      </c>
      <c r="H6" s="14">
        <f>D6*G6</f>
        <v>17429.62675404524</v>
      </c>
      <c r="J6" s="14">
        <f>D6*I6</f>
        <v>0</v>
      </c>
      <c r="L6" s="14">
        <f>D6*K6</f>
        <v>0</v>
      </c>
      <c r="M6" s="13">
        <v>0</v>
      </c>
      <c r="N6" s="3">
        <f t="shared" si="0"/>
        <v>17429.62675404524</v>
      </c>
    </row>
    <row r="7" spans="1:14" s="14" customFormat="1" ht="12.75">
      <c r="A7" s="33" t="s">
        <v>60</v>
      </c>
      <c r="B7" s="15" t="s">
        <v>65</v>
      </c>
      <c r="C7" s="13">
        <v>0</v>
      </c>
      <c r="D7" s="9">
        <f>'[1]Calculated Data'!U48</f>
        <v>260535.28077159205</v>
      </c>
      <c r="G7" s="14">
        <v>0.8</v>
      </c>
      <c r="H7" s="14">
        <f>D7*G7</f>
        <v>208428.22461727366</v>
      </c>
      <c r="I7" s="14">
        <v>0.2</v>
      </c>
      <c r="J7" s="14">
        <f>D7*I7</f>
        <v>52107.056154318416</v>
      </c>
      <c r="L7" s="14">
        <f>D7*K7</f>
        <v>0</v>
      </c>
      <c r="M7" s="13">
        <v>0</v>
      </c>
      <c r="N7" s="3">
        <f t="shared" si="0"/>
        <v>208428.22461727366</v>
      </c>
    </row>
    <row r="8" spans="1:14" s="14" customFormat="1" ht="12.75">
      <c r="A8" s="33" t="s">
        <v>60</v>
      </c>
      <c r="B8" s="15" t="s">
        <v>23</v>
      </c>
      <c r="C8" s="13">
        <v>0</v>
      </c>
      <c r="D8" s="9">
        <f>'[1]Calculated Data'!U49</f>
        <v>286806.0257186338</v>
      </c>
      <c r="G8" s="14">
        <v>0.85</v>
      </c>
      <c r="H8" s="14">
        <f>D8*G8</f>
        <v>243785.1218608387</v>
      </c>
      <c r="J8" s="14">
        <f>D8*I8</f>
        <v>0</v>
      </c>
      <c r="K8" s="14">
        <v>0.15</v>
      </c>
      <c r="L8" s="14">
        <f>D8*K8</f>
        <v>43020.90385779506</v>
      </c>
      <c r="M8" s="13">
        <v>0</v>
      </c>
      <c r="N8" s="3">
        <f t="shared" si="0"/>
        <v>286806.0257186338</v>
      </c>
    </row>
    <row r="9" spans="1:14" s="14" customFormat="1" ht="12.75">
      <c r="A9" s="33" t="s">
        <v>60</v>
      </c>
      <c r="B9" s="15" t="s">
        <v>66</v>
      </c>
      <c r="C9" s="13">
        <v>0</v>
      </c>
      <c r="D9" s="9">
        <f>'[1]Calculated Data'!U50</f>
        <v>321296.4544080093</v>
      </c>
      <c r="G9" s="14">
        <v>0.85</v>
      </c>
      <c r="H9" s="14">
        <f>D9*G9</f>
        <v>273101.9862468079</v>
      </c>
      <c r="J9" s="14">
        <f>D9*I9</f>
        <v>0</v>
      </c>
      <c r="K9" s="14">
        <v>0.15</v>
      </c>
      <c r="L9" s="14">
        <f>D9*K9</f>
        <v>48194.468161201396</v>
      </c>
      <c r="M9" s="13">
        <v>0</v>
      </c>
      <c r="N9" s="3">
        <f t="shared" si="0"/>
        <v>321296.4544080093</v>
      </c>
    </row>
    <row r="10" spans="1:14" s="14" customFormat="1" ht="12.75">
      <c r="A10" s="33" t="s">
        <v>60</v>
      </c>
      <c r="B10" s="15" t="s">
        <v>67</v>
      </c>
      <c r="C10" s="13">
        <v>571</v>
      </c>
      <c r="D10" s="9" t="str">
        <f>'[1]Calculated Data'!U51</f>
        <v> </v>
      </c>
      <c r="E10" s="14">
        <v>1</v>
      </c>
      <c r="F10" s="14">
        <f>C10</f>
        <v>571</v>
      </c>
      <c r="M10" s="13">
        <v>0</v>
      </c>
      <c r="N10" s="3">
        <f t="shared" si="0"/>
        <v>571</v>
      </c>
    </row>
    <row r="11" spans="1:14" s="14" customFormat="1" ht="12.75">
      <c r="A11" s="33" t="s">
        <v>60</v>
      </c>
      <c r="B11" s="15" t="s">
        <v>68</v>
      </c>
      <c r="C11" s="13">
        <v>0</v>
      </c>
      <c r="D11" s="9">
        <f>'[1]Calculated Data'!U52</f>
        <v>5820.800167007111</v>
      </c>
      <c r="E11" s="14" t="s">
        <v>14</v>
      </c>
      <c r="F11" s="14" t="s">
        <v>14</v>
      </c>
      <c r="G11" s="14">
        <v>1</v>
      </c>
      <c r="H11" s="14">
        <f>D11*G11</f>
        <v>5820.800167007111</v>
      </c>
      <c r="M11" s="13">
        <v>0</v>
      </c>
      <c r="N11" s="3">
        <f t="shared" si="0"/>
        <v>5820.800167007111</v>
      </c>
    </row>
    <row r="12" spans="1:14" s="14" customFormat="1" ht="12.75">
      <c r="A12" s="33" t="s">
        <v>60</v>
      </c>
      <c r="B12" s="15" t="s">
        <v>69</v>
      </c>
      <c r="C12" s="13">
        <v>0</v>
      </c>
      <c r="D12" s="9">
        <f>'[1]Calculated Data'!U53</f>
        <v>690645.1976721438</v>
      </c>
      <c r="G12" s="14">
        <v>0.85</v>
      </c>
      <c r="H12" s="14">
        <f>D12*G12</f>
        <v>587048.4180213222</v>
      </c>
      <c r="I12" s="14">
        <v>0.08</v>
      </c>
      <c r="J12" s="14">
        <f>D12*I12</f>
        <v>55251.6158137715</v>
      </c>
      <c r="K12" s="14">
        <v>0.07</v>
      </c>
      <c r="L12" s="14">
        <f>D12*K12</f>
        <v>48345.16383705007</v>
      </c>
      <c r="M12" s="13">
        <v>0</v>
      </c>
      <c r="N12" s="3">
        <f t="shared" si="0"/>
        <v>635393.5818583723</v>
      </c>
    </row>
    <row r="13" spans="1:14" s="14" customFormat="1" ht="12.75">
      <c r="A13" s="33" t="s">
        <v>60</v>
      </c>
      <c r="B13" s="15" t="s">
        <v>70</v>
      </c>
      <c r="C13" s="13">
        <v>0</v>
      </c>
      <c r="D13" s="9">
        <f>'[1]Calculated Data'!U54</f>
        <v>77933.6431596932</v>
      </c>
      <c r="G13" s="14">
        <v>1</v>
      </c>
      <c r="H13" s="14">
        <f>D13*G13</f>
        <v>77933.6431596932</v>
      </c>
      <c r="J13" s="14">
        <f>D13*I13</f>
        <v>0</v>
      </c>
      <c r="L13" s="14">
        <f>D13*K13</f>
        <v>0</v>
      </c>
      <c r="M13" s="13">
        <v>0</v>
      </c>
      <c r="N13" s="3">
        <f t="shared" si="0"/>
        <v>77933.6431596932</v>
      </c>
    </row>
    <row r="14" spans="1:14" s="14" customFormat="1" ht="12.75">
      <c r="A14" s="33" t="s">
        <v>60</v>
      </c>
      <c r="B14" s="15" t="s">
        <v>71</v>
      </c>
      <c r="C14" s="13">
        <v>0</v>
      </c>
      <c r="D14" s="9">
        <f>'[1]Calculated Data'!U55</f>
        <v>328572.38654569176</v>
      </c>
      <c r="G14" s="14">
        <v>0.85</v>
      </c>
      <c r="H14" s="14">
        <f>D14*G14</f>
        <v>279286.528563838</v>
      </c>
      <c r="J14" s="14">
        <f>D14*I14</f>
        <v>0</v>
      </c>
      <c r="K14" s="14">
        <v>0.15</v>
      </c>
      <c r="L14" s="14">
        <f>D14*K14</f>
        <v>49285.85798185376</v>
      </c>
      <c r="M14" s="13">
        <v>0</v>
      </c>
      <c r="N14" s="3">
        <f t="shared" si="0"/>
        <v>328572.38654569176</v>
      </c>
    </row>
    <row r="15" spans="1:14" s="14" customFormat="1" ht="12.75">
      <c r="A15" s="33" t="s">
        <v>60</v>
      </c>
      <c r="B15" s="15" t="s">
        <v>72</v>
      </c>
      <c r="C15" s="13">
        <v>0</v>
      </c>
      <c r="D15" s="9">
        <f>'[1]Calculated Data'!U56</f>
        <v>167455.12538348016</v>
      </c>
      <c r="G15" s="14">
        <v>0.85</v>
      </c>
      <c r="H15" s="14">
        <f>D15*G15</f>
        <v>142336.85657595814</v>
      </c>
      <c r="J15" s="14">
        <f>D15*I15</f>
        <v>0</v>
      </c>
      <c r="K15" s="14">
        <v>0.15</v>
      </c>
      <c r="L15" s="14">
        <f>D15*K15</f>
        <v>25118.268807522025</v>
      </c>
      <c r="M15" s="13">
        <v>0</v>
      </c>
      <c r="N15" s="3">
        <f t="shared" si="0"/>
        <v>167455.12538348016</v>
      </c>
    </row>
    <row r="16" spans="1:14" s="14" customFormat="1" ht="12.75">
      <c r="A16" s="33" t="s">
        <v>60</v>
      </c>
      <c r="B16" s="15" t="s">
        <v>73</v>
      </c>
      <c r="C16" s="13">
        <v>4567</v>
      </c>
      <c r="D16" s="9" t="str">
        <f>'[1]Calculated Data'!U57</f>
        <v> </v>
      </c>
      <c r="E16" s="14">
        <v>1</v>
      </c>
      <c r="F16" s="14">
        <f>C16</f>
        <v>4567</v>
      </c>
      <c r="M16" s="13">
        <v>0</v>
      </c>
      <c r="N16" s="3">
        <f t="shared" si="0"/>
        <v>4567</v>
      </c>
    </row>
    <row r="17" spans="1:14" s="14" customFormat="1" ht="12.75">
      <c r="A17" s="33" t="s">
        <v>60</v>
      </c>
      <c r="B17" s="15" t="s">
        <v>74</v>
      </c>
      <c r="C17" s="13">
        <v>0</v>
      </c>
      <c r="D17" s="9">
        <f>'[1]Calculated Data'!U58</f>
        <v>1706640.8650525897</v>
      </c>
      <c r="G17" s="14">
        <v>0.85</v>
      </c>
      <c r="H17" s="14">
        <f>D17*G17</f>
        <v>1450644.7352947013</v>
      </c>
      <c r="I17" s="14">
        <v>0.14</v>
      </c>
      <c r="J17" s="14">
        <f>D17*I17</f>
        <v>238929.72110736257</v>
      </c>
      <c r="K17" s="14">
        <v>0.01</v>
      </c>
      <c r="L17" s="14">
        <f>D17*K17</f>
        <v>17066.408650525897</v>
      </c>
      <c r="M17" s="13">
        <v>0</v>
      </c>
      <c r="N17" s="3">
        <f t="shared" si="0"/>
        <v>1467711.1439452271</v>
      </c>
    </row>
    <row r="18" spans="1:14" s="14" customFormat="1" ht="12.75">
      <c r="A18" s="33" t="s">
        <v>60</v>
      </c>
      <c r="B18" s="15" t="s">
        <v>75</v>
      </c>
      <c r="C18" s="13">
        <v>0</v>
      </c>
      <c r="D18" s="9">
        <f>'[1]Calculated Data'!U59</f>
        <v>866635.1809243908</v>
      </c>
      <c r="E18" s="14" t="s">
        <v>14</v>
      </c>
      <c r="F18" s="14" t="s">
        <v>14</v>
      </c>
      <c r="G18" s="14">
        <v>0.85</v>
      </c>
      <c r="H18" s="14">
        <f>D18*G18</f>
        <v>736639.9037857321</v>
      </c>
      <c r="I18" s="14">
        <v>0.08</v>
      </c>
      <c r="J18" s="14">
        <f>D18*I18</f>
        <v>69330.81447395126</v>
      </c>
      <c r="K18" s="14">
        <v>0.07</v>
      </c>
      <c r="L18" s="14">
        <f>D18*K18</f>
        <v>60664.46266470736</v>
      </c>
      <c r="M18" s="13">
        <v>0</v>
      </c>
      <c r="N18" s="3">
        <f t="shared" si="0"/>
        <v>797304.3664504394</v>
      </c>
    </row>
    <row r="19" spans="1:14" s="14" customFormat="1" ht="12.75">
      <c r="A19" s="33" t="s">
        <v>60</v>
      </c>
      <c r="B19" s="15" t="s">
        <v>27</v>
      </c>
      <c r="C19" s="13">
        <v>0</v>
      </c>
      <c r="D19" s="9">
        <f>'[1]Calculated Data'!U60</f>
        <v>381503.52097749675</v>
      </c>
      <c r="G19" s="14">
        <v>0.85</v>
      </c>
      <c r="H19" s="14">
        <f>D19*G19</f>
        <v>324277.99283087224</v>
      </c>
      <c r="I19" s="14">
        <v>0.15</v>
      </c>
      <c r="J19" s="14">
        <f>D19*I19</f>
        <v>57225.528146624514</v>
      </c>
      <c r="L19" s="14">
        <f>D19*K19</f>
        <v>0</v>
      </c>
      <c r="M19" s="13">
        <v>0</v>
      </c>
      <c r="N19" s="3">
        <f t="shared" si="0"/>
        <v>324277.99283087224</v>
      </c>
    </row>
    <row r="20" spans="1:14" s="14" customFormat="1" ht="12.75">
      <c r="A20" s="33" t="s">
        <v>60</v>
      </c>
      <c r="B20" s="15" t="s">
        <v>76</v>
      </c>
      <c r="C20" s="13">
        <v>0</v>
      </c>
      <c r="D20" s="9">
        <f>'[1]Calculated Data'!U61</f>
        <v>53034.28803892231</v>
      </c>
      <c r="G20" s="14">
        <v>0.85</v>
      </c>
      <c r="H20" s="14">
        <f>D20*G20</f>
        <v>45079.144833083956</v>
      </c>
      <c r="I20" s="14">
        <v>0.08</v>
      </c>
      <c r="J20" s="14">
        <f>D20*I20</f>
        <v>4242.743043113785</v>
      </c>
      <c r="K20" s="14">
        <v>0.07</v>
      </c>
      <c r="L20" s="14">
        <f>D20*K20</f>
        <v>3712.4001627245616</v>
      </c>
      <c r="M20" s="13">
        <v>0</v>
      </c>
      <c r="N20" s="3">
        <f t="shared" si="0"/>
        <v>48791.544995808516</v>
      </c>
    </row>
    <row r="21" spans="1:14" s="14" customFormat="1" ht="12.75">
      <c r="A21" s="33" t="s">
        <v>60</v>
      </c>
      <c r="B21" s="15" t="s">
        <v>77</v>
      </c>
      <c r="C21" s="13">
        <v>0</v>
      </c>
      <c r="D21" s="9">
        <f>'[1]Calculated Data'!U62</f>
        <v>31344.322918817063</v>
      </c>
      <c r="E21" s="14" t="s">
        <v>14</v>
      </c>
      <c r="F21" s="14" t="s">
        <v>14</v>
      </c>
      <c r="G21" s="14">
        <v>1</v>
      </c>
      <c r="H21" s="14">
        <f>D21*G21</f>
        <v>31344.322918817063</v>
      </c>
      <c r="M21" s="13">
        <v>0</v>
      </c>
      <c r="N21" s="3">
        <f t="shared" si="0"/>
        <v>31344.322918817063</v>
      </c>
    </row>
    <row r="22" spans="1:14" s="14" customFormat="1" ht="12.75">
      <c r="A22" s="33" t="s">
        <v>60</v>
      </c>
      <c r="B22" s="15" t="s">
        <v>78</v>
      </c>
      <c r="C22" s="13">
        <v>0</v>
      </c>
      <c r="D22" s="9">
        <f>'[1]Calculated Data'!U63</f>
        <v>1082005.494368146</v>
      </c>
      <c r="G22" s="14">
        <v>0.8</v>
      </c>
      <c r="H22" s="14">
        <f aca="true" t="shared" si="1" ref="H22:H29">D22*G22</f>
        <v>865604.3954945168</v>
      </c>
      <c r="I22" s="14">
        <v>0.19</v>
      </c>
      <c r="J22" s="14">
        <f aca="true" t="shared" si="2" ref="J22:J29">D22*I22</f>
        <v>205581.04392994774</v>
      </c>
      <c r="K22" s="14">
        <v>0.01</v>
      </c>
      <c r="L22" s="14">
        <f aca="true" t="shared" si="3" ref="L22:L29">D22*K22</f>
        <v>10820.05494368146</v>
      </c>
      <c r="M22" s="13">
        <v>0</v>
      </c>
      <c r="N22" s="3">
        <f t="shared" si="0"/>
        <v>876424.4504381983</v>
      </c>
    </row>
    <row r="23" spans="1:14" s="14" customFormat="1" ht="12.75">
      <c r="A23" s="33" t="s">
        <v>60</v>
      </c>
      <c r="B23" s="15" t="s">
        <v>79</v>
      </c>
      <c r="C23" s="13">
        <v>0</v>
      </c>
      <c r="D23" s="9">
        <f>'[1]Calculated Data'!U64</f>
        <v>500179.384912483</v>
      </c>
      <c r="G23" s="14">
        <v>0.85</v>
      </c>
      <c r="H23" s="14">
        <f t="shared" si="1"/>
        <v>425152.47717561055</v>
      </c>
      <c r="I23" s="14">
        <v>0.08</v>
      </c>
      <c r="J23" s="14">
        <f t="shared" si="2"/>
        <v>40014.35079299864</v>
      </c>
      <c r="K23" s="14">
        <v>0.07</v>
      </c>
      <c r="L23" s="14">
        <f t="shared" si="3"/>
        <v>35012.55694387381</v>
      </c>
      <c r="M23" s="13">
        <v>0</v>
      </c>
      <c r="N23" s="3">
        <f aca="true" t="shared" si="4" ref="N23:N31">C23+H23+L23+M23</f>
        <v>460165.03411948436</v>
      </c>
    </row>
    <row r="24" spans="1:14" s="14" customFormat="1" ht="12.75">
      <c r="A24" s="33" t="s">
        <v>60</v>
      </c>
      <c r="B24" s="15" t="s">
        <v>80</v>
      </c>
      <c r="C24" s="13">
        <v>0</v>
      </c>
      <c r="D24" s="9">
        <f>'[1]Calculated Data'!U65</f>
        <v>146405.33627541133</v>
      </c>
      <c r="G24" s="14">
        <v>0.85</v>
      </c>
      <c r="H24" s="14">
        <f t="shared" si="1"/>
        <v>124444.53583409963</v>
      </c>
      <c r="J24" s="14">
        <f t="shared" si="2"/>
        <v>0</v>
      </c>
      <c r="K24" s="14">
        <v>0.15</v>
      </c>
      <c r="L24" s="14">
        <f t="shared" si="3"/>
        <v>21960.800441311698</v>
      </c>
      <c r="M24" s="13">
        <v>0</v>
      </c>
      <c r="N24" s="3">
        <f t="shared" si="4"/>
        <v>146405.33627541133</v>
      </c>
    </row>
    <row r="25" spans="1:14" s="14" customFormat="1" ht="12.75">
      <c r="A25" s="33" t="s">
        <v>60</v>
      </c>
      <c r="B25" s="15" t="s">
        <v>81</v>
      </c>
      <c r="C25" s="13">
        <v>0</v>
      </c>
      <c r="D25" s="9">
        <f>'[1]Calculated Data'!U66</f>
        <v>1945452.3270153224</v>
      </c>
      <c r="G25" s="14">
        <v>0.8</v>
      </c>
      <c r="H25" s="14">
        <f t="shared" si="1"/>
        <v>1556361.861612258</v>
      </c>
      <c r="I25" s="14">
        <v>0.17</v>
      </c>
      <c r="J25" s="14">
        <f t="shared" si="2"/>
        <v>330726.8955926048</v>
      </c>
      <c r="K25" s="14">
        <v>0.03</v>
      </c>
      <c r="L25" s="14">
        <f t="shared" si="3"/>
        <v>58363.56981045967</v>
      </c>
      <c r="M25" s="13">
        <v>0</v>
      </c>
      <c r="N25" s="3">
        <f t="shared" si="4"/>
        <v>1614725.4314227176</v>
      </c>
    </row>
    <row r="26" spans="1:14" s="14" customFormat="1" ht="12.75">
      <c r="A26" s="33" t="s">
        <v>60</v>
      </c>
      <c r="B26" s="15" t="s">
        <v>82</v>
      </c>
      <c r="C26" s="13">
        <v>0</v>
      </c>
      <c r="D26" s="9">
        <f>'[1]Calculated Data'!U67</f>
        <v>144435.52279417447</v>
      </c>
      <c r="G26" s="14">
        <v>0.85</v>
      </c>
      <c r="H26" s="14">
        <f t="shared" si="1"/>
        <v>122770.19437504829</v>
      </c>
      <c r="I26" s="14">
        <v>0.15</v>
      </c>
      <c r="J26" s="14">
        <f t="shared" si="2"/>
        <v>21665.32841912617</v>
      </c>
      <c r="L26" s="14">
        <f t="shared" si="3"/>
        <v>0</v>
      </c>
      <c r="M26" s="13">
        <v>0</v>
      </c>
      <c r="N26" s="3">
        <f t="shared" si="4"/>
        <v>122770.19437504829</v>
      </c>
    </row>
    <row r="27" spans="1:14" s="14" customFormat="1" ht="12.75">
      <c r="A27" s="33" t="s">
        <v>60</v>
      </c>
      <c r="B27" s="15" t="s">
        <v>83</v>
      </c>
      <c r="C27" s="13">
        <v>0</v>
      </c>
      <c r="D27" s="9">
        <f>'[1]Calculated Data'!U68</f>
        <v>38466.949409036715</v>
      </c>
      <c r="G27" s="14">
        <v>1</v>
      </c>
      <c r="H27" s="14">
        <f t="shared" si="1"/>
        <v>38466.949409036715</v>
      </c>
      <c r="J27" s="14">
        <f t="shared" si="2"/>
        <v>0</v>
      </c>
      <c r="L27" s="14">
        <f t="shared" si="3"/>
        <v>0</v>
      </c>
      <c r="M27" s="13">
        <v>0</v>
      </c>
      <c r="N27" s="3">
        <f t="shared" si="4"/>
        <v>38466.949409036715</v>
      </c>
    </row>
    <row r="28" spans="1:14" s="14" customFormat="1" ht="12.75">
      <c r="A28" s="33" t="s">
        <v>60</v>
      </c>
      <c r="B28" s="15" t="s">
        <v>84</v>
      </c>
      <c r="C28" s="13">
        <v>0</v>
      </c>
      <c r="D28" s="9">
        <f>'[1]Calculated Data'!U69</f>
        <v>214264.64718393033</v>
      </c>
      <c r="G28" s="14">
        <v>0.8</v>
      </c>
      <c r="H28" s="14">
        <f t="shared" si="1"/>
        <v>171411.71774714428</v>
      </c>
      <c r="I28" s="14">
        <v>0.2</v>
      </c>
      <c r="J28" s="14">
        <f t="shared" si="2"/>
        <v>42852.92943678607</v>
      </c>
      <c r="L28" s="14">
        <f t="shared" si="3"/>
        <v>0</v>
      </c>
      <c r="M28" s="13">
        <v>0</v>
      </c>
      <c r="N28" s="3">
        <f t="shared" si="4"/>
        <v>171411.71774714428</v>
      </c>
    </row>
    <row r="29" spans="1:14" s="14" customFormat="1" ht="12.75">
      <c r="A29" s="33" t="s">
        <v>60</v>
      </c>
      <c r="B29" s="15" t="s">
        <v>85</v>
      </c>
      <c r="C29" s="13">
        <v>0</v>
      </c>
      <c r="D29" s="9">
        <f>'[1]Calculated Data'!U70</f>
        <v>106917.09754864992</v>
      </c>
      <c r="G29" s="14">
        <v>0.85</v>
      </c>
      <c r="H29" s="14">
        <f t="shared" si="1"/>
        <v>90879.53291635243</v>
      </c>
      <c r="J29" s="14">
        <f t="shared" si="2"/>
        <v>0</v>
      </c>
      <c r="K29" s="14">
        <v>0.15</v>
      </c>
      <c r="L29" s="14">
        <f t="shared" si="3"/>
        <v>16037.564632297488</v>
      </c>
      <c r="M29" s="13">
        <v>0</v>
      </c>
      <c r="N29" s="3">
        <f t="shared" si="4"/>
        <v>106917.09754864992</v>
      </c>
    </row>
    <row r="30" spans="1:14" s="14" customFormat="1" ht="12.75">
      <c r="A30" s="33" t="s">
        <v>60</v>
      </c>
      <c r="B30" s="15" t="s">
        <v>86</v>
      </c>
      <c r="C30" s="13">
        <v>29928</v>
      </c>
      <c r="D30" s="9" t="str">
        <f>'[1]Calculated Data'!U71</f>
        <v> </v>
      </c>
      <c r="E30" s="14">
        <v>1</v>
      </c>
      <c r="F30" s="14">
        <f>C30</f>
        <v>29928</v>
      </c>
      <c r="M30" s="13">
        <v>0</v>
      </c>
      <c r="N30" s="3">
        <f t="shared" si="4"/>
        <v>29928</v>
      </c>
    </row>
    <row r="31" spans="1:14" s="14" customFormat="1" ht="12.75">
      <c r="A31" s="33" t="s">
        <v>60</v>
      </c>
      <c r="B31" s="15" t="s">
        <v>87</v>
      </c>
      <c r="C31" s="13">
        <v>0</v>
      </c>
      <c r="D31" s="9">
        <f>'[1]Calculated Data'!U72</f>
        <v>1022314.6352820185</v>
      </c>
      <c r="G31" s="14">
        <v>0.85</v>
      </c>
      <c r="H31" s="14">
        <f>D31*G31</f>
        <v>868967.4399897157</v>
      </c>
      <c r="I31" s="14">
        <v>0.08</v>
      </c>
      <c r="J31" s="14">
        <f>D31*I31</f>
        <v>81785.17082256147</v>
      </c>
      <c r="K31" s="14">
        <v>0.07</v>
      </c>
      <c r="L31" s="14">
        <f>D31*K31</f>
        <v>71562.0244697413</v>
      </c>
      <c r="M31" s="13">
        <v>0</v>
      </c>
      <c r="N31" s="3">
        <f t="shared" si="4"/>
        <v>940529.464459457</v>
      </c>
    </row>
    <row r="32" spans="1:14" s="12" customFormat="1" ht="12.75">
      <c r="A32" s="12" t="s">
        <v>60</v>
      </c>
      <c r="B32" s="18" t="s">
        <v>32</v>
      </c>
      <c r="C32" s="10">
        <f>SUM(C3:C31)</f>
        <v>46316</v>
      </c>
      <c r="D32" s="11"/>
      <c r="H32" s="12">
        <f>SUM(H3:H31)</f>
        <v>8815474.994977362</v>
      </c>
      <c r="J32" s="12">
        <f>SUM(J3:J31)</f>
        <v>1199713.197733167</v>
      </c>
      <c r="L32" s="12">
        <f>SUM(L3:L31)</f>
        <v>530627.8787997735</v>
      </c>
      <c r="M32" s="10">
        <v>1</v>
      </c>
      <c r="N32" s="12">
        <v>9392420</v>
      </c>
    </row>
  </sheetData>
  <conditionalFormatting sqref="A2 B2:B3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A43" sqref="A43:IV834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88</v>
      </c>
      <c r="B3" s="16" t="s">
        <v>89</v>
      </c>
      <c r="C3" s="13">
        <v>0</v>
      </c>
      <c r="D3" s="9">
        <f>'[1]County Calc '!F75</f>
        <v>900509.166</v>
      </c>
      <c r="G3" s="3">
        <v>0.85</v>
      </c>
      <c r="H3" s="3">
        <f aca="true" t="shared" si="0" ref="H3:H12">D3*G3</f>
        <v>765432.7910999999</v>
      </c>
      <c r="I3" s="3">
        <v>0.15</v>
      </c>
      <c r="J3" s="3">
        <f aca="true" t="shared" si="1" ref="J3:J12">D3*I3</f>
        <v>135076.3749</v>
      </c>
      <c r="K3" s="3"/>
      <c r="L3" s="3">
        <f aca="true" t="shared" si="2" ref="L3:L12">D3*K3</f>
        <v>0</v>
      </c>
      <c r="M3" s="13">
        <v>0</v>
      </c>
      <c r="N3" s="3">
        <f aca="true" t="shared" si="3" ref="N3:N42">C3+H3+L3+M3</f>
        <v>765432.7910999999</v>
      </c>
    </row>
    <row r="4" spans="1:14" ht="12.75">
      <c r="A4" s="33" t="s">
        <v>88</v>
      </c>
      <c r="B4" s="16" t="s">
        <v>90</v>
      </c>
      <c r="C4" s="13">
        <v>0</v>
      </c>
      <c r="D4" s="9">
        <f>'[1]County Calc '!F76</f>
        <v>592324.965</v>
      </c>
      <c r="G4" s="3">
        <v>0.85</v>
      </c>
      <c r="H4" s="3">
        <f t="shared" si="0"/>
        <v>503476.22024999995</v>
      </c>
      <c r="I4" s="3">
        <v>0.08</v>
      </c>
      <c r="J4" s="3">
        <f t="shared" si="1"/>
        <v>47385.9972</v>
      </c>
      <c r="K4" s="3">
        <v>0.07</v>
      </c>
      <c r="L4" s="3">
        <f t="shared" si="2"/>
        <v>41462.74755</v>
      </c>
      <c r="M4" s="13">
        <v>0</v>
      </c>
      <c r="N4" s="3">
        <f t="shared" si="3"/>
        <v>544938.9678</v>
      </c>
    </row>
    <row r="5" spans="1:14" ht="12.75">
      <c r="A5" s="33" t="s">
        <v>88</v>
      </c>
      <c r="B5" s="16" t="s">
        <v>91</v>
      </c>
      <c r="C5" s="13">
        <v>0</v>
      </c>
      <c r="D5" s="9">
        <f>'[1]County Calc '!F77</f>
        <v>832564.5750000001</v>
      </c>
      <c r="G5" s="3">
        <v>0.8</v>
      </c>
      <c r="H5" s="3">
        <f t="shared" si="0"/>
        <v>666051.6600000001</v>
      </c>
      <c r="I5" s="3">
        <v>0.13</v>
      </c>
      <c r="J5" s="3">
        <f t="shared" si="1"/>
        <v>108233.39475</v>
      </c>
      <c r="K5" s="3">
        <v>0.07</v>
      </c>
      <c r="L5" s="3">
        <f t="shared" si="2"/>
        <v>58279.52025000001</v>
      </c>
      <c r="M5" s="13">
        <v>0</v>
      </c>
      <c r="N5" s="3">
        <f t="shared" si="3"/>
        <v>724331.1802500002</v>
      </c>
    </row>
    <row r="6" spans="1:14" ht="12.75">
      <c r="A6" s="33" t="s">
        <v>88</v>
      </c>
      <c r="B6" s="16" t="s">
        <v>92</v>
      </c>
      <c r="C6" s="13">
        <v>0</v>
      </c>
      <c r="D6" s="9">
        <f>'[1]County Calc '!F78</f>
        <v>316944.963</v>
      </c>
      <c r="G6" s="3">
        <v>0.85</v>
      </c>
      <c r="H6" s="3">
        <f t="shared" si="0"/>
        <v>269403.21855</v>
      </c>
      <c r="J6" s="3">
        <f t="shared" si="1"/>
        <v>0</v>
      </c>
      <c r="K6" s="3">
        <v>0.15</v>
      </c>
      <c r="L6" s="3">
        <f t="shared" si="2"/>
        <v>47541.74445</v>
      </c>
      <c r="M6" s="13">
        <v>0</v>
      </c>
      <c r="N6" s="3">
        <f t="shared" si="3"/>
        <v>316944.963</v>
      </c>
    </row>
    <row r="7" spans="1:14" ht="12.75">
      <c r="A7" s="33" t="s">
        <v>88</v>
      </c>
      <c r="B7" s="16" t="s">
        <v>93</v>
      </c>
      <c r="C7" s="13">
        <v>0</v>
      </c>
      <c r="D7" s="9">
        <f>'[1]County Calc '!F79</f>
        <v>234593.775</v>
      </c>
      <c r="G7" s="3">
        <v>0.85</v>
      </c>
      <c r="H7" s="3">
        <f t="shared" si="0"/>
        <v>199404.70875</v>
      </c>
      <c r="I7" s="3">
        <v>0.15</v>
      </c>
      <c r="J7" s="3">
        <f t="shared" si="1"/>
        <v>35189.066249999996</v>
      </c>
      <c r="K7" s="3"/>
      <c r="L7" s="3">
        <f t="shared" si="2"/>
        <v>0</v>
      </c>
      <c r="M7" s="13">
        <v>0</v>
      </c>
      <c r="N7" s="3">
        <f t="shared" si="3"/>
        <v>199404.70875</v>
      </c>
    </row>
    <row r="8" spans="1:14" ht="12.75">
      <c r="A8" s="33" t="s">
        <v>88</v>
      </c>
      <c r="B8" s="16" t="s">
        <v>94</v>
      </c>
      <c r="C8" s="13">
        <v>0</v>
      </c>
      <c r="D8" s="9">
        <f>'[1]County Calc '!F80</f>
        <v>2757304.3230000003</v>
      </c>
      <c r="G8" s="3">
        <v>0.85</v>
      </c>
      <c r="H8" s="3">
        <f t="shared" si="0"/>
        <v>2343708.67455</v>
      </c>
      <c r="I8" s="3">
        <v>0.09</v>
      </c>
      <c r="J8" s="3">
        <f t="shared" si="1"/>
        <v>248157.38907000003</v>
      </c>
      <c r="K8" s="3">
        <v>0.06</v>
      </c>
      <c r="L8" s="3">
        <f t="shared" si="2"/>
        <v>165438.25938</v>
      </c>
      <c r="M8" s="13">
        <v>0</v>
      </c>
      <c r="N8" s="3">
        <f t="shared" si="3"/>
        <v>2509146.9339300003</v>
      </c>
    </row>
    <row r="9" spans="1:14" ht="12.75">
      <c r="A9" s="33" t="s">
        <v>88</v>
      </c>
      <c r="B9" s="16" t="s">
        <v>95</v>
      </c>
      <c r="C9" s="13">
        <v>0</v>
      </c>
      <c r="D9" s="9">
        <f>'[1]County Calc '!F81</f>
        <v>3758172.903</v>
      </c>
      <c r="G9" s="3">
        <v>0.85</v>
      </c>
      <c r="H9" s="3">
        <f t="shared" si="0"/>
        <v>3194446.9675499997</v>
      </c>
      <c r="I9" s="3">
        <v>0.08</v>
      </c>
      <c r="J9" s="3">
        <f t="shared" si="1"/>
        <v>300653.83224</v>
      </c>
      <c r="K9" s="3">
        <v>0.07</v>
      </c>
      <c r="L9" s="3">
        <f t="shared" si="2"/>
        <v>263072.10321000003</v>
      </c>
      <c r="M9" s="13">
        <v>0</v>
      </c>
      <c r="N9" s="3">
        <f t="shared" si="3"/>
        <v>3457519.0707599996</v>
      </c>
    </row>
    <row r="10" spans="1:14" ht="12.75">
      <c r="A10" s="33" t="s">
        <v>88</v>
      </c>
      <c r="B10" s="16" t="s">
        <v>96</v>
      </c>
      <c r="C10" s="13">
        <v>0</v>
      </c>
      <c r="D10" s="9">
        <f>'[1]County Calc '!F82</f>
        <v>2559116.3940000003</v>
      </c>
      <c r="G10" s="3">
        <v>0.85</v>
      </c>
      <c r="H10" s="3">
        <f t="shared" si="0"/>
        <v>2175248.9349</v>
      </c>
      <c r="I10" s="3">
        <v>0.08</v>
      </c>
      <c r="J10" s="3">
        <f t="shared" si="1"/>
        <v>204729.31152000002</v>
      </c>
      <c r="K10" s="3">
        <v>0.07</v>
      </c>
      <c r="L10" s="3">
        <f t="shared" si="2"/>
        <v>179138.14758000005</v>
      </c>
      <c r="M10" s="13">
        <v>0</v>
      </c>
      <c r="N10" s="3">
        <f t="shared" si="3"/>
        <v>2354387.0824800003</v>
      </c>
    </row>
    <row r="11" spans="1:14" ht="12.75">
      <c r="A11" s="33" t="s">
        <v>88</v>
      </c>
      <c r="B11" s="16" t="s">
        <v>97</v>
      </c>
      <c r="C11" s="13">
        <v>0</v>
      </c>
      <c r="D11" s="9">
        <f>'[1]County Calc '!F83</f>
        <v>667959.5610000001</v>
      </c>
      <c r="G11" s="3">
        <v>0.85</v>
      </c>
      <c r="H11" s="3">
        <f t="shared" si="0"/>
        <v>567765.6268500001</v>
      </c>
      <c r="I11" s="3">
        <v>0.08</v>
      </c>
      <c r="J11" s="3">
        <f t="shared" si="1"/>
        <v>53436.76488000001</v>
      </c>
      <c r="K11" s="3">
        <v>0.07</v>
      </c>
      <c r="L11" s="3">
        <f t="shared" si="2"/>
        <v>46757.16927000001</v>
      </c>
      <c r="M11" s="13">
        <v>0</v>
      </c>
      <c r="N11" s="3">
        <f t="shared" si="3"/>
        <v>614522.7961200001</v>
      </c>
    </row>
    <row r="12" spans="1:14" s="14" customFormat="1" ht="12.75">
      <c r="A12" s="33" t="s">
        <v>88</v>
      </c>
      <c r="B12" s="15" t="s">
        <v>98</v>
      </c>
      <c r="C12" s="13">
        <v>0</v>
      </c>
      <c r="D12" s="9">
        <f>'[1]County Calc '!F84</f>
        <v>1958225.3550000002</v>
      </c>
      <c r="G12" s="14">
        <v>0.85</v>
      </c>
      <c r="H12" s="14">
        <f t="shared" si="0"/>
        <v>1664491.55175</v>
      </c>
      <c r="I12" s="14">
        <v>0.08</v>
      </c>
      <c r="J12" s="14">
        <f t="shared" si="1"/>
        <v>156658.0284</v>
      </c>
      <c r="K12" s="14">
        <v>0.07</v>
      </c>
      <c r="L12" s="14">
        <f t="shared" si="2"/>
        <v>137075.77485000002</v>
      </c>
      <c r="M12" s="13">
        <v>0</v>
      </c>
      <c r="N12" s="3">
        <f t="shared" si="3"/>
        <v>1801567.3266</v>
      </c>
    </row>
    <row r="13" spans="1:14" s="14" customFormat="1" ht="12.75">
      <c r="A13" s="33" t="s">
        <v>88</v>
      </c>
      <c r="B13" s="15" t="s">
        <v>99</v>
      </c>
      <c r="C13" s="13">
        <v>431854.71</v>
      </c>
      <c r="D13" s="9" t="s">
        <v>14</v>
      </c>
      <c r="E13" s="14">
        <v>1</v>
      </c>
      <c r="F13" s="14">
        <f>C13</f>
        <v>431854.71</v>
      </c>
      <c r="M13" s="13">
        <v>0</v>
      </c>
      <c r="N13" s="3">
        <f t="shared" si="3"/>
        <v>431854.71</v>
      </c>
    </row>
    <row r="14" spans="1:14" s="14" customFormat="1" ht="12.75">
      <c r="A14" s="33" t="s">
        <v>88</v>
      </c>
      <c r="B14" s="15" t="s">
        <v>100</v>
      </c>
      <c r="C14" s="13">
        <v>0</v>
      </c>
      <c r="D14" s="9">
        <f>'[1]County Calc '!F86</f>
        <v>402897.78</v>
      </c>
      <c r="G14" s="14">
        <v>0.85</v>
      </c>
      <c r="H14" s="14">
        <f>D14*G14</f>
        <v>342463.113</v>
      </c>
      <c r="I14" s="14">
        <v>0.08</v>
      </c>
      <c r="J14" s="14">
        <f>D14*I14</f>
        <v>32231.822400000005</v>
      </c>
      <c r="K14" s="14">
        <v>0.07</v>
      </c>
      <c r="L14" s="14">
        <f>D14*K14</f>
        <v>28202.844600000004</v>
      </c>
      <c r="M14" s="13">
        <v>0</v>
      </c>
      <c r="N14" s="3">
        <f t="shared" si="3"/>
        <v>370665.9576</v>
      </c>
    </row>
    <row r="15" spans="1:14" s="14" customFormat="1" ht="12.75">
      <c r="A15" s="33" t="s">
        <v>88</v>
      </c>
      <c r="B15" s="15" t="s">
        <v>101</v>
      </c>
      <c r="C15" s="13">
        <v>0</v>
      </c>
      <c r="D15" s="9">
        <f>'[1]County Calc '!F87</f>
        <v>922800.4290000001</v>
      </c>
      <c r="G15" s="14">
        <v>0.85</v>
      </c>
      <c r="H15" s="14">
        <f>D15*G15</f>
        <v>784380.3646500001</v>
      </c>
      <c r="I15" s="14">
        <v>0.08</v>
      </c>
      <c r="J15" s="14">
        <f>D15*I15</f>
        <v>73824.03432</v>
      </c>
      <c r="K15" s="14">
        <v>0.07</v>
      </c>
      <c r="L15" s="14">
        <f>D15*K15</f>
        <v>64596.030030000016</v>
      </c>
      <c r="M15" s="13">
        <v>0</v>
      </c>
      <c r="N15" s="3">
        <f t="shared" si="3"/>
        <v>848976.3946800001</v>
      </c>
    </row>
    <row r="16" spans="1:14" s="14" customFormat="1" ht="12.75">
      <c r="A16" s="33" t="s">
        <v>88</v>
      </c>
      <c r="B16" s="15" t="s">
        <v>102</v>
      </c>
      <c r="C16" s="13">
        <v>0</v>
      </c>
      <c r="D16" s="9">
        <f>'[1]County Calc '!F88</f>
        <v>3604664.862</v>
      </c>
      <c r="G16" s="14">
        <v>0.85</v>
      </c>
      <c r="H16" s="14">
        <f>D16*G16</f>
        <v>3063965.1327</v>
      </c>
      <c r="I16" s="14">
        <v>0.15</v>
      </c>
      <c r="J16" s="14">
        <f>D16*I16</f>
        <v>540699.7293</v>
      </c>
      <c r="L16" s="14">
        <f>D16*K16</f>
        <v>0</v>
      </c>
      <c r="M16" s="13">
        <v>0</v>
      </c>
      <c r="N16" s="3">
        <f t="shared" si="3"/>
        <v>3063965.1327</v>
      </c>
    </row>
    <row r="17" spans="1:14" s="14" customFormat="1" ht="12.75">
      <c r="A17" s="33" t="s">
        <v>88</v>
      </c>
      <c r="B17" s="15" t="s">
        <v>103</v>
      </c>
      <c r="C17" s="13">
        <v>858545</v>
      </c>
      <c r="D17" s="9" t="s">
        <v>14</v>
      </c>
      <c r="E17" s="14">
        <v>1</v>
      </c>
      <c r="F17" s="14">
        <v>858545</v>
      </c>
      <c r="M17" s="13">
        <v>0</v>
      </c>
      <c r="N17" s="3">
        <f t="shared" si="3"/>
        <v>858545</v>
      </c>
    </row>
    <row r="18" spans="1:14" s="14" customFormat="1" ht="12.75">
      <c r="A18" s="33" t="s">
        <v>88</v>
      </c>
      <c r="B18" s="15" t="s">
        <v>104</v>
      </c>
      <c r="C18" s="13">
        <v>0</v>
      </c>
      <c r="D18" s="9">
        <f>'[1]County Calc '!F90</f>
        <v>1035716.9580000001</v>
      </c>
      <c r="G18" s="14">
        <v>0.85</v>
      </c>
      <c r="H18" s="14">
        <f>D18*G18</f>
        <v>880359.4143000001</v>
      </c>
      <c r="I18" s="14">
        <v>0.08</v>
      </c>
      <c r="J18" s="14">
        <f>D18*I18</f>
        <v>82857.35664000001</v>
      </c>
      <c r="K18" s="14">
        <v>0.07</v>
      </c>
      <c r="L18" s="14">
        <f>D18*K18</f>
        <v>72500.18706000001</v>
      </c>
      <c r="M18" s="13">
        <v>0</v>
      </c>
      <c r="N18" s="3">
        <f t="shared" si="3"/>
        <v>952859.6013600001</v>
      </c>
    </row>
    <row r="19" spans="1:14" s="14" customFormat="1" ht="12.75">
      <c r="A19" s="33" t="s">
        <v>88</v>
      </c>
      <c r="B19" s="15" t="s">
        <v>105</v>
      </c>
      <c r="C19" s="13">
        <v>0</v>
      </c>
      <c r="D19" s="9">
        <f>'[1]County Calc '!F91</f>
        <v>585705.7170000001</v>
      </c>
      <c r="G19" s="14">
        <v>0.85</v>
      </c>
      <c r="H19" s="14">
        <f>D19*G19</f>
        <v>497849.85945000005</v>
      </c>
      <c r="I19" s="14">
        <v>0.08</v>
      </c>
      <c r="J19" s="14">
        <f>D19*I19</f>
        <v>46856.45736000001</v>
      </c>
      <c r="K19" s="14">
        <v>0.07</v>
      </c>
      <c r="L19" s="14">
        <f>D19*K19</f>
        <v>40999.40019000001</v>
      </c>
      <c r="M19" s="13">
        <v>0</v>
      </c>
      <c r="N19" s="3">
        <f t="shared" si="3"/>
        <v>538849.2596400001</v>
      </c>
    </row>
    <row r="20" spans="1:14" s="14" customFormat="1" ht="12.75">
      <c r="A20" s="33" t="s">
        <v>88</v>
      </c>
      <c r="B20" s="15" t="s">
        <v>106</v>
      </c>
      <c r="C20" s="13">
        <v>0</v>
      </c>
      <c r="D20" s="9">
        <f>'[1]County Calc '!F92</f>
        <v>643332.069</v>
      </c>
      <c r="G20" s="14">
        <v>0.85</v>
      </c>
      <c r="H20" s="14">
        <f>D20*G20</f>
        <v>546832.25865</v>
      </c>
      <c r="I20" s="14">
        <v>0.08</v>
      </c>
      <c r="J20" s="14">
        <f>D20*I20</f>
        <v>51466.565520000004</v>
      </c>
      <c r="K20" s="14">
        <v>0.07</v>
      </c>
      <c r="L20" s="14">
        <f>D20*K20</f>
        <v>45033.24483</v>
      </c>
      <c r="M20" s="13">
        <v>0</v>
      </c>
      <c r="N20" s="3">
        <f t="shared" si="3"/>
        <v>591865.50348</v>
      </c>
    </row>
    <row r="21" spans="1:14" s="14" customFormat="1" ht="12.75">
      <c r="A21" s="33" t="s">
        <v>88</v>
      </c>
      <c r="B21" s="15" t="s">
        <v>107</v>
      </c>
      <c r="C21" s="13">
        <v>0</v>
      </c>
      <c r="D21" s="9">
        <f>'[1]County Calc '!F93</f>
        <v>3109487.013</v>
      </c>
      <c r="G21" s="14">
        <v>0.85</v>
      </c>
      <c r="H21" s="14">
        <f>D21*G21</f>
        <v>2643063.9610499996</v>
      </c>
      <c r="I21" s="14">
        <v>0.08</v>
      </c>
      <c r="J21" s="14">
        <f>D21*I21</f>
        <v>248758.96104</v>
      </c>
      <c r="K21" s="14">
        <v>0.07</v>
      </c>
      <c r="L21" s="14">
        <f>D21*K21</f>
        <v>217664.09091</v>
      </c>
      <c r="M21" s="13">
        <v>0</v>
      </c>
      <c r="N21" s="3">
        <f t="shared" si="3"/>
        <v>2860728.0519599994</v>
      </c>
    </row>
    <row r="22" spans="1:14" s="14" customFormat="1" ht="12.75">
      <c r="A22" s="33" t="s">
        <v>88</v>
      </c>
      <c r="B22" s="15" t="s">
        <v>108</v>
      </c>
      <c r="C22" s="13">
        <v>482239</v>
      </c>
      <c r="D22" s="9" t="s">
        <v>14</v>
      </c>
      <c r="E22" s="14">
        <v>1</v>
      </c>
      <c r="F22" s="14">
        <v>482239</v>
      </c>
      <c r="M22" s="13">
        <v>0</v>
      </c>
      <c r="N22" s="3">
        <f t="shared" si="3"/>
        <v>482239</v>
      </c>
    </row>
    <row r="23" spans="1:14" s="14" customFormat="1" ht="12.75">
      <c r="A23" s="33" t="s">
        <v>88</v>
      </c>
      <c r="B23" s="15" t="s">
        <v>109</v>
      </c>
      <c r="C23" s="13">
        <v>0</v>
      </c>
      <c r="D23" s="9">
        <f>'[1]County Calc '!F95</f>
        <v>33485.589</v>
      </c>
      <c r="G23" s="14">
        <v>1</v>
      </c>
      <c r="H23" s="14">
        <f>D23*G23</f>
        <v>33485.589</v>
      </c>
      <c r="J23" s="14">
        <f>D23*I23</f>
        <v>0</v>
      </c>
      <c r="L23" s="14">
        <f>D23*K23</f>
        <v>0</v>
      </c>
      <c r="M23" s="13">
        <v>0</v>
      </c>
      <c r="N23" s="3">
        <f t="shared" si="3"/>
        <v>33485.589</v>
      </c>
    </row>
    <row r="24" spans="1:14" s="14" customFormat="1" ht="12.75">
      <c r="A24" s="33" t="s">
        <v>88</v>
      </c>
      <c r="B24" s="15" t="s">
        <v>110</v>
      </c>
      <c r="C24" s="13">
        <v>0</v>
      </c>
      <c r="D24" s="9">
        <f>'[1]County Calc '!F96</f>
        <v>716825.142</v>
      </c>
      <c r="G24" s="14">
        <v>0.85</v>
      </c>
      <c r="H24" s="14">
        <f>D24*G24</f>
        <v>609301.3707</v>
      </c>
      <c r="I24" s="14">
        <v>0.08</v>
      </c>
      <c r="J24" s="14">
        <f>D24*I24</f>
        <v>57346.011360000004</v>
      </c>
      <c r="K24" s="14">
        <v>0.07</v>
      </c>
      <c r="L24" s="14">
        <f>D24*K24</f>
        <v>50177.75994</v>
      </c>
      <c r="M24" s="13">
        <v>0</v>
      </c>
      <c r="N24" s="3">
        <f t="shared" si="3"/>
        <v>659479.13064</v>
      </c>
    </row>
    <row r="25" spans="1:14" s="14" customFormat="1" ht="12.75">
      <c r="A25" s="33" t="s">
        <v>88</v>
      </c>
      <c r="B25" s="15" t="s">
        <v>111</v>
      </c>
      <c r="C25" s="13">
        <v>41866</v>
      </c>
      <c r="D25" s="9" t="s">
        <v>14</v>
      </c>
      <c r="E25" s="14">
        <v>1</v>
      </c>
      <c r="F25" s="14">
        <v>41866</v>
      </c>
      <c r="M25" s="13">
        <v>0</v>
      </c>
      <c r="N25" s="3">
        <f t="shared" si="3"/>
        <v>41866</v>
      </c>
    </row>
    <row r="26" spans="1:14" s="14" customFormat="1" ht="12.75">
      <c r="A26" s="33" t="s">
        <v>88</v>
      </c>
      <c r="B26" s="15" t="s">
        <v>112</v>
      </c>
      <c r="C26" s="13">
        <v>0</v>
      </c>
      <c r="D26" s="9">
        <f>'[1]County Calc '!F98</f>
        <v>1531673.496</v>
      </c>
      <c r="G26" s="14">
        <v>0.8</v>
      </c>
      <c r="H26" s="14">
        <f>D26*G26</f>
        <v>1225338.7968000001</v>
      </c>
      <c r="I26" s="14">
        <v>0.13</v>
      </c>
      <c r="J26" s="14">
        <f>D26*I26</f>
        <v>199117.55448000002</v>
      </c>
      <c r="K26" s="14">
        <v>0.07</v>
      </c>
      <c r="L26" s="14">
        <f>D26*K26</f>
        <v>107217.14472000001</v>
      </c>
      <c r="M26" s="13">
        <v>0</v>
      </c>
      <c r="N26" s="3">
        <f t="shared" si="3"/>
        <v>1332555.94152</v>
      </c>
    </row>
    <row r="27" spans="1:14" s="14" customFormat="1" ht="12.75">
      <c r="A27" s="33" t="s">
        <v>88</v>
      </c>
      <c r="B27" s="15" t="s">
        <v>113</v>
      </c>
      <c r="C27" s="13">
        <v>0</v>
      </c>
      <c r="D27" s="9">
        <f>'[1]County Calc '!F99</f>
        <v>6750168.353999999</v>
      </c>
      <c r="G27" s="14">
        <v>0.85</v>
      </c>
      <c r="H27" s="14">
        <f>D27*G27</f>
        <v>5737643.100899999</v>
      </c>
      <c r="I27" s="14">
        <v>0.08</v>
      </c>
      <c r="J27" s="14">
        <f>D27*I27</f>
        <v>540013.46832</v>
      </c>
      <c r="K27" s="14">
        <v>0.07</v>
      </c>
      <c r="L27" s="14">
        <f>D27*K27</f>
        <v>472511.78478</v>
      </c>
      <c r="M27" s="13">
        <v>0</v>
      </c>
      <c r="N27" s="3">
        <f t="shared" si="3"/>
        <v>6210154.885679999</v>
      </c>
    </row>
    <row r="28" spans="1:14" s="14" customFormat="1" ht="12.75">
      <c r="A28" s="33" t="s">
        <v>88</v>
      </c>
      <c r="B28" s="15" t="s">
        <v>114</v>
      </c>
      <c r="C28" s="13">
        <v>196715</v>
      </c>
      <c r="D28" s="9" t="s">
        <v>14</v>
      </c>
      <c r="E28" s="14">
        <v>1</v>
      </c>
      <c r="F28" s="14">
        <v>196715</v>
      </c>
      <c r="M28" s="13">
        <v>0</v>
      </c>
      <c r="N28" s="3">
        <f t="shared" si="3"/>
        <v>196715</v>
      </c>
    </row>
    <row r="29" spans="1:14" s="14" customFormat="1" ht="12.75">
      <c r="A29" s="33" t="s">
        <v>88</v>
      </c>
      <c r="B29" s="15" t="s">
        <v>115</v>
      </c>
      <c r="C29" s="13">
        <v>312752</v>
      </c>
      <c r="D29" s="9" t="s">
        <v>14</v>
      </c>
      <c r="E29" s="14">
        <v>1</v>
      </c>
      <c r="F29" s="14">
        <v>312752</v>
      </c>
      <c r="M29" s="13">
        <v>0</v>
      </c>
      <c r="N29" s="3">
        <f t="shared" si="3"/>
        <v>312752</v>
      </c>
    </row>
    <row r="30" spans="1:14" s="14" customFormat="1" ht="12.75">
      <c r="A30" s="33" t="s">
        <v>88</v>
      </c>
      <c r="B30" s="15" t="s">
        <v>116</v>
      </c>
      <c r="C30" s="13">
        <v>221986</v>
      </c>
      <c r="D30" s="9" t="s">
        <v>14</v>
      </c>
      <c r="E30" s="14">
        <v>1</v>
      </c>
      <c r="F30" s="14">
        <v>221986</v>
      </c>
      <c r="M30" s="13">
        <v>0</v>
      </c>
      <c r="N30" s="3">
        <f t="shared" si="3"/>
        <v>221986</v>
      </c>
    </row>
    <row r="31" spans="1:14" s="14" customFormat="1" ht="12.75">
      <c r="A31" s="33" t="s">
        <v>88</v>
      </c>
      <c r="B31" s="15" t="s">
        <v>117</v>
      </c>
      <c r="C31" s="13">
        <v>0</v>
      </c>
      <c r="D31" s="9">
        <f>'[1]County Calc '!F103</f>
        <v>20733.804</v>
      </c>
      <c r="G31" s="14">
        <v>1</v>
      </c>
      <c r="H31" s="14">
        <f aca="true" t="shared" si="4" ref="H31:H41">D31*G31</f>
        <v>20733.804</v>
      </c>
      <c r="J31" s="14">
        <f aca="true" t="shared" si="5" ref="J31:J41">D31*I31</f>
        <v>0</v>
      </c>
      <c r="L31" s="14">
        <f aca="true" t="shared" si="6" ref="L31:L41">D31*K31</f>
        <v>0</v>
      </c>
      <c r="M31" s="13">
        <v>0</v>
      </c>
      <c r="N31" s="3">
        <f t="shared" si="3"/>
        <v>20733.804</v>
      </c>
    </row>
    <row r="32" spans="1:14" ht="12.75">
      <c r="A32" s="33" t="s">
        <v>88</v>
      </c>
      <c r="B32" s="16" t="s">
        <v>118</v>
      </c>
      <c r="C32" s="13">
        <v>0</v>
      </c>
      <c r="D32" s="9">
        <f>'[1]County Calc '!F104</f>
        <v>68723.325</v>
      </c>
      <c r="G32" s="3">
        <v>1</v>
      </c>
      <c r="H32" s="3">
        <f t="shared" si="4"/>
        <v>68723.325</v>
      </c>
      <c r="J32" s="3">
        <f t="shared" si="5"/>
        <v>0</v>
      </c>
      <c r="K32" s="3"/>
      <c r="L32" s="3">
        <f t="shared" si="6"/>
        <v>0</v>
      </c>
      <c r="M32" s="13">
        <v>0</v>
      </c>
      <c r="N32" s="3">
        <f t="shared" si="3"/>
        <v>68723.325</v>
      </c>
    </row>
    <row r="33" spans="1:14" ht="12.75">
      <c r="A33" s="33" t="s">
        <v>88</v>
      </c>
      <c r="B33" s="16" t="s">
        <v>119</v>
      </c>
      <c r="C33" s="13">
        <v>0</v>
      </c>
      <c r="D33" s="9">
        <f>'[1]County Calc '!F105</f>
        <v>3732085.296</v>
      </c>
      <c r="G33" s="3">
        <v>0.85</v>
      </c>
      <c r="H33" s="3">
        <f t="shared" si="4"/>
        <v>3172272.5016</v>
      </c>
      <c r="I33" s="3">
        <v>0.08</v>
      </c>
      <c r="J33" s="3">
        <f t="shared" si="5"/>
        <v>298566.82368000003</v>
      </c>
      <c r="K33" s="3">
        <v>0.07</v>
      </c>
      <c r="L33" s="3">
        <f t="shared" si="6"/>
        <v>261245.97072000004</v>
      </c>
      <c r="M33" s="13">
        <v>0</v>
      </c>
      <c r="N33" s="3">
        <f t="shared" si="3"/>
        <v>3433518.47232</v>
      </c>
    </row>
    <row r="34" spans="1:14" ht="12.75">
      <c r="A34" s="33" t="s">
        <v>88</v>
      </c>
      <c r="B34" s="16" t="s">
        <v>120</v>
      </c>
      <c r="C34" s="13">
        <v>0</v>
      </c>
      <c r="D34" s="9">
        <f>'[1]County Calc '!F106</f>
        <v>1718472.456</v>
      </c>
      <c r="G34" s="3">
        <v>0.85</v>
      </c>
      <c r="H34" s="3">
        <f t="shared" si="4"/>
        <v>1460701.5876</v>
      </c>
      <c r="I34" s="3">
        <v>0.1</v>
      </c>
      <c r="J34" s="3">
        <f t="shared" si="5"/>
        <v>171847.24560000002</v>
      </c>
      <c r="K34" s="3">
        <v>0.05</v>
      </c>
      <c r="L34" s="3">
        <f t="shared" si="6"/>
        <v>85923.62280000001</v>
      </c>
      <c r="M34" s="13">
        <v>0</v>
      </c>
      <c r="N34" s="3">
        <f t="shared" si="3"/>
        <v>1546625.2104</v>
      </c>
    </row>
    <row r="35" spans="1:14" ht="12.75">
      <c r="A35" s="33" t="s">
        <v>88</v>
      </c>
      <c r="B35" s="16" t="s">
        <v>121</v>
      </c>
      <c r="C35" s="13">
        <v>0</v>
      </c>
      <c r="D35" s="9">
        <f>'[1]County Calc '!F107</f>
        <v>8620980.75</v>
      </c>
      <c r="G35" s="3">
        <v>0.85</v>
      </c>
      <c r="H35" s="3">
        <f t="shared" si="4"/>
        <v>7327833.6375</v>
      </c>
      <c r="I35" s="3">
        <v>0.08</v>
      </c>
      <c r="J35" s="3">
        <f t="shared" si="5"/>
        <v>689678.46</v>
      </c>
      <c r="K35" s="3">
        <v>0.07</v>
      </c>
      <c r="L35" s="3">
        <f t="shared" si="6"/>
        <v>603468.6525000001</v>
      </c>
      <c r="M35" s="13">
        <v>0</v>
      </c>
      <c r="N35" s="3">
        <f t="shared" si="3"/>
        <v>7931302.29</v>
      </c>
    </row>
    <row r="36" spans="1:14" ht="12.75">
      <c r="A36" s="33" t="s">
        <v>88</v>
      </c>
      <c r="B36" s="16" t="s">
        <v>122</v>
      </c>
      <c r="C36" s="13">
        <v>0</v>
      </c>
      <c r="D36" s="9">
        <f>'[1]County Calc '!F108</f>
        <v>2227083.444</v>
      </c>
      <c r="G36" s="3">
        <v>0.85</v>
      </c>
      <c r="H36" s="3">
        <f t="shared" si="4"/>
        <v>1893020.9274000002</v>
      </c>
      <c r="I36" s="3">
        <v>0.0975</v>
      </c>
      <c r="J36" s="3">
        <f t="shared" si="5"/>
        <v>217140.63579000003</v>
      </c>
      <c r="K36" s="3">
        <v>0.0525</v>
      </c>
      <c r="L36" s="3">
        <f t="shared" si="6"/>
        <v>116921.88081</v>
      </c>
      <c r="M36" s="13">
        <v>0</v>
      </c>
      <c r="N36" s="3">
        <f t="shared" si="3"/>
        <v>2009942.8082100002</v>
      </c>
    </row>
    <row r="37" spans="1:14" ht="12.75">
      <c r="A37" s="33" t="s">
        <v>88</v>
      </c>
      <c r="B37" s="16" t="s">
        <v>123</v>
      </c>
      <c r="C37" s="13">
        <v>0</v>
      </c>
      <c r="D37" s="9">
        <f>'[1]County Calc '!F109</f>
        <v>7188206.535</v>
      </c>
      <c r="G37" s="3">
        <v>0.85</v>
      </c>
      <c r="H37" s="3">
        <f t="shared" si="4"/>
        <v>6109975.55475</v>
      </c>
      <c r="I37" s="3">
        <v>0.12</v>
      </c>
      <c r="J37" s="3">
        <f t="shared" si="5"/>
        <v>862584.7842</v>
      </c>
      <c r="K37" s="3">
        <v>0.03</v>
      </c>
      <c r="L37" s="3">
        <f t="shared" si="6"/>
        <v>215646.19605</v>
      </c>
      <c r="M37" s="13">
        <v>0</v>
      </c>
      <c r="N37" s="3">
        <f t="shared" si="3"/>
        <v>6325621.7508000005</v>
      </c>
    </row>
    <row r="38" spans="1:14" ht="12.75">
      <c r="A38" s="33" t="s">
        <v>88</v>
      </c>
      <c r="B38" s="16" t="s">
        <v>124</v>
      </c>
      <c r="C38" s="13">
        <v>0</v>
      </c>
      <c r="D38" s="9">
        <f>'[1]County Calc '!F110</f>
        <v>1010700.0900000001</v>
      </c>
      <c r="G38" s="3">
        <v>0.85</v>
      </c>
      <c r="H38" s="3">
        <f t="shared" si="4"/>
        <v>859095.0765000001</v>
      </c>
      <c r="I38" s="3">
        <v>0.08</v>
      </c>
      <c r="J38" s="3">
        <f t="shared" si="5"/>
        <v>80856.00720000001</v>
      </c>
      <c r="K38" s="3">
        <v>0.07</v>
      </c>
      <c r="L38" s="3">
        <f t="shared" si="6"/>
        <v>70749.00630000001</v>
      </c>
      <c r="M38" s="13">
        <v>0</v>
      </c>
      <c r="N38" s="3">
        <f t="shared" si="3"/>
        <v>929844.0828000001</v>
      </c>
    </row>
    <row r="39" spans="1:14" ht="12.75">
      <c r="A39" s="33" t="s">
        <v>88</v>
      </c>
      <c r="B39" s="16" t="s">
        <v>125</v>
      </c>
      <c r="C39" s="13">
        <v>0</v>
      </c>
      <c r="D39" s="9">
        <f>'[1]County Calc '!F111</f>
        <v>2383706.4390000002</v>
      </c>
      <c r="G39" s="3">
        <v>0.85</v>
      </c>
      <c r="H39" s="3">
        <f t="shared" si="4"/>
        <v>2026150.4731500002</v>
      </c>
      <c r="I39" s="3">
        <v>0.107</v>
      </c>
      <c r="J39" s="3">
        <f t="shared" si="5"/>
        <v>255056.58897300003</v>
      </c>
      <c r="K39" s="3">
        <v>0.043</v>
      </c>
      <c r="L39" s="3">
        <f t="shared" si="6"/>
        <v>102499.376877</v>
      </c>
      <c r="M39" s="13">
        <v>0</v>
      </c>
      <c r="N39" s="3">
        <f t="shared" si="3"/>
        <v>2128649.850027</v>
      </c>
    </row>
    <row r="40" spans="1:14" ht="12.75">
      <c r="A40" s="33" t="s">
        <v>88</v>
      </c>
      <c r="B40" s="16" t="s">
        <v>126</v>
      </c>
      <c r="C40" s="13">
        <v>0</v>
      </c>
      <c r="D40" s="9">
        <f>'[1]County Calc '!F112</f>
        <v>61909.398</v>
      </c>
      <c r="G40" s="3">
        <v>1</v>
      </c>
      <c r="H40" s="3">
        <f t="shared" si="4"/>
        <v>61909.398</v>
      </c>
      <c r="J40" s="3">
        <f t="shared" si="5"/>
        <v>0</v>
      </c>
      <c r="K40" s="3"/>
      <c r="L40" s="3">
        <f t="shared" si="6"/>
        <v>0</v>
      </c>
      <c r="M40" s="13">
        <v>0</v>
      </c>
      <c r="N40" s="3">
        <f t="shared" si="3"/>
        <v>61909.398</v>
      </c>
    </row>
    <row r="41" spans="1:14" ht="12.75">
      <c r="A41" s="33" t="s">
        <v>88</v>
      </c>
      <c r="B41" s="16" t="s">
        <v>127</v>
      </c>
      <c r="C41" s="13">
        <v>0</v>
      </c>
      <c r="D41" s="9">
        <f>'[1]County Calc '!F113</f>
        <v>222231.375</v>
      </c>
      <c r="G41" s="3">
        <v>0.85</v>
      </c>
      <c r="H41" s="3">
        <f t="shared" si="4"/>
        <v>188896.66874999998</v>
      </c>
      <c r="J41" s="3">
        <f t="shared" si="5"/>
        <v>0</v>
      </c>
      <c r="K41" s="3">
        <v>0.15</v>
      </c>
      <c r="L41" s="3">
        <f t="shared" si="6"/>
        <v>33334.706249999996</v>
      </c>
      <c r="M41" s="13">
        <v>0</v>
      </c>
      <c r="N41" s="3">
        <f t="shared" si="3"/>
        <v>222231.37499999997</v>
      </c>
    </row>
    <row r="42" spans="1:14" s="12" customFormat="1" ht="12.75">
      <c r="A42" s="12" t="s">
        <v>88</v>
      </c>
      <c r="B42" s="18" t="s">
        <v>32</v>
      </c>
      <c r="C42" s="12">
        <f>SUM(C3:C41)</f>
        <v>2545957.71</v>
      </c>
      <c r="D42" s="11"/>
      <c r="H42" s="12">
        <f>SUM(H3:H41)</f>
        <v>51903426.26970001</v>
      </c>
      <c r="J42" s="12">
        <f>SUM(J3:J41)</f>
        <v>5738422.665392999</v>
      </c>
      <c r="L42" s="12">
        <f>SUM(L3:L41)</f>
        <v>3527457.365907</v>
      </c>
      <c r="M42" s="10">
        <v>0</v>
      </c>
      <c r="N42" s="12">
        <f t="shared" si="3"/>
        <v>57976841.34560701</v>
      </c>
    </row>
  </sheetData>
  <conditionalFormatting sqref="A2 B2:B4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workbookViewId="0" topLeftCell="A24">
      <selection activeCell="A47" sqref="A47:IV791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128</v>
      </c>
      <c r="B3" s="16" t="s">
        <v>129</v>
      </c>
      <c r="C3" s="13">
        <v>0</v>
      </c>
      <c r="D3" s="9">
        <f>'[1]Calculated Data'!U112</f>
        <v>39860.28495351201</v>
      </c>
      <c r="G3" s="3">
        <v>1</v>
      </c>
      <c r="H3" s="3">
        <f>D3*G3</f>
        <v>39860.28495351201</v>
      </c>
      <c r="J3" s="3">
        <f>D3*I3</f>
        <v>0</v>
      </c>
      <c r="K3" s="3"/>
      <c r="L3" s="3">
        <f>D3*K3</f>
        <v>0</v>
      </c>
      <c r="M3" s="13">
        <v>0</v>
      </c>
      <c r="N3" s="3">
        <f aca="true" t="shared" si="0" ref="N3:N16">C3+H3+L3+M3</f>
        <v>39860.28495351201</v>
      </c>
    </row>
    <row r="4" spans="1:14" ht="12.75">
      <c r="A4" s="33" t="s">
        <v>128</v>
      </c>
      <c r="B4" s="16" t="s">
        <v>130</v>
      </c>
      <c r="C4" s="13">
        <v>0</v>
      </c>
      <c r="D4" s="9">
        <f>'[1]Calculated Data'!U113</f>
        <v>793852.6889813013</v>
      </c>
      <c r="G4" s="3">
        <v>0.85</v>
      </c>
      <c r="H4" s="3">
        <f>D4*G4</f>
        <v>674774.785634106</v>
      </c>
      <c r="I4" s="3">
        <v>0.08</v>
      </c>
      <c r="J4" s="3">
        <f>D4*I4</f>
        <v>63508.2151185041</v>
      </c>
      <c r="K4" s="3">
        <v>0.07</v>
      </c>
      <c r="L4" s="3">
        <f>D4*K4</f>
        <v>55569.68822869109</v>
      </c>
      <c r="M4" s="13">
        <v>0</v>
      </c>
      <c r="N4" s="3">
        <f t="shared" si="0"/>
        <v>730344.4738627971</v>
      </c>
    </row>
    <row r="5" spans="1:14" ht="12.75">
      <c r="A5" s="33" t="s">
        <v>128</v>
      </c>
      <c r="B5" s="16" t="s">
        <v>131</v>
      </c>
      <c r="C5" s="13">
        <v>0</v>
      </c>
      <c r="D5" s="9">
        <f>'[1]Calculated Data'!U114</f>
        <v>64050.14700359538</v>
      </c>
      <c r="G5" s="3">
        <v>1</v>
      </c>
      <c r="H5" s="3">
        <f>D5*G5</f>
        <v>64050.14700359538</v>
      </c>
      <c r="J5" s="3">
        <f>D5*I5</f>
        <v>0</v>
      </c>
      <c r="K5" s="3"/>
      <c r="L5" s="3">
        <f>D5*K5</f>
        <v>0</v>
      </c>
      <c r="M5" s="13">
        <v>0</v>
      </c>
      <c r="N5" s="3">
        <f t="shared" si="0"/>
        <v>64050.14700359538</v>
      </c>
    </row>
    <row r="6" spans="1:14" s="14" customFormat="1" ht="12.75">
      <c r="A6" s="33" t="s">
        <v>128</v>
      </c>
      <c r="B6" s="15" t="s">
        <v>132</v>
      </c>
      <c r="C6" s="13">
        <v>0</v>
      </c>
      <c r="D6" s="9">
        <f>'[1]Calculated Data'!U115</f>
        <v>655430.6578135879</v>
      </c>
      <c r="G6" s="14">
        <v>0.85</v>
      </c>
      <c r="H6" s="14">
        <f>D6*G6</f>
        <v>557116.0591415497</v>
      </c>
      <c r="I6" s="14">
        <v>0.08</v>
      </c>
      <c r="J6" s="14">
        <f>D6*I6</f>
        <v>52434.45262508703</v>
      </c>
      <c r="K6" s="14">
        <v>0.07</v>
      </c>
      <c r="L6" s="14">
        <f>D6*K6</f>
        <v>45880.14604695116</v>
      </c>
      <c r="M6" s="13">
        <v>0</v>
      </c>
      <c r="N6" s="3">
        <f t="shared" si="0"/>
        <v>602996.2051885009</v>
      </c>
    </row>
    <row r="7" spans="1:14" s="14" customFormat="1" ht="12.75">
      <c r="A7" s="33" t="s">
        <v>128</v>
      </c>
      <c r="B7" s="15" t="s">
        <v>133</v>
      </c>
      <c r="C7" s="13">
        <v>243199</v>
      </c>
      <c r="D7" s="9" t="str">
        <f>'[1]Calculated Data'!U116</f>
        <v> </v>
      </c>
      <c r="E7" s="14">
        <v>1</v>
      </c>
      <c r="F7" s="14">
        <v>243199</v>
      </c>
      <c r="M7" s="13">
        <v>0</v>
      </c>
      <c r="N7" s="3">
        <f t="shared" si="0"/>
        <v>243199</v>
      </c>
    </row>
    <row r="8" spans="1:14" s="14" customFormat="1" ht="12.75">
      <c r="A8" s="33" t="s">
        <v>128</v>
      </c>
      <c r="B8" s="15" t="s">
        <v>134</v>
      </c>
      <c r="C8" s="13">
        <v>0</v>
      </c>
      <c r="D8" s="9">
        <f>'[1]Calculated Data'!U117</f>
        <v>961859.4791801003</v>
      </c>
      <c r="G8" s="14">
        <v>0.85</v>
      </c>
      <c r="H8" s="14">
        <f aca="true" t="shared" si="1" ref="H8:H13">D8*G8</f>
        <v>817580.5573030852</v>
      </c>
      <c r="I8" s="14">
        <v>0.08</v>
      </c>
      <c r="J8" s="14">
        <f aca="true" t="shared" si="2" ref="J8:J13">D8*I8</f>
        <v>76948.75833440802</v>
      </c>
      <c r="K8" s="14">
        <v>0.07</v>
      </c>
      <c r="L8" s="14">
        <f aca="true" t="shared" si="3" ref="L8:L13">D8*K8</f>
        <v>67330.16354260703</v>
      </c>
      <c r="M8" s="13">
        <v>0</v>
      </c>
      <c r="N8" s="3">
        <f t="shared" si="0"/>
        <v>884910.7208456922</v>
      </c>
    </row>
    <row r="9" spans="1:14" s="14" customFormat="1" ht="12.75">
      <c r="A9" s="33" t="s">
        <v>128</v>
      </c>
      <c r="B9" s="15" t="s">
        <v>135</v>
      </c>
      <c r="C9" s="13">
        <v>0</v>
      </c>
      <c r="D9" s="9">
        <f>'[1]Calculated Data'!U118</f>
        <v>1218.442233587179</v>
      </c>
      <c r="G9" s="14">
        <v>1</v>
      </c>
      <c r="H9" s="14">
        <f t="shared" si="1"/>
        <v>1218.442233587179</v>
      </c>
      <c r="J9" s="14">
        <f t="shared" si="2"/>
        <v>0</v>
      </c>
      <c r="L9" s="14">
        <f t="shared" si="3"/>
        <v>0</v>
      </c>
      <c r="M9" s="13">
        <v>0</v>
      </c>
      <c r="N9" s="3">
        <f t="shared" si="0"/>
        <v>1218.442233587179</v>
      </c>
    </row>
    <row r="10" spans="1:14" s="14" customFormat="1" ht="12.75">
      <c r="A10" s="33" t="s">
        <v>128</v>
      </c>
      <c r="B10" s="15" t="s">
        <v>136</v>
      </c>
      <c r="C10" s="13">
        <v>0</v>
      </c>
      <c r="D10" s="9">
        <f>'[1]Calculated Data'!U119</f>
        <v>229509.62160478916</v>
      </c>
      <c r="G10" s="14">
        <v>0.85</v>
      </c>
      <c r="H10" s="14">
        <f t="shared" si="1"/>
        <v>195083.17836407077</v>
      </c>
      <c r="J10" s="14">
        <f t="shared" si="2"/>
        <v>0</v>
      </c>
      <c r="K10" s="14">
        <v>0.15</v>
      </c>
      <c r="L10" s="14">
        <f t="shared" si="3"/>
        <v>34426.44324071837</v>
      </c>
      <c r="M10" s="13">
        <v>0</v>
      </c>
      <c r="N10" s="3">
        <f t="shared" si="0"/>
        <v>229509.62160478914</v>
      </c>
    </row>
    <row r="11" spans="1:14" s="14" customFormat="1" ht="12.75">
      <c r="A11" s="33" t="s">
        <v>128</v>
      </c>
      <c r="B11" s="15" t="s">
        <v>137</v>
      </c>
      <c r="C11" s="13">
        <v>0</v>
      </c>
      <c r="D11" s="9">
        <f>'[1]Calculated Data'!U120</f>
        <v>349977.8941955255</v>
      </c>
      <c r="G11" s="14">
        <v>0.85</v>
      </c>
      <c r="H11" s="14">
        <f t="shared" si="1"/>
        <v>297481.2100661967</v>
      </c>
      <c r="I11" s="14">
        <v>0.08</v>
      </c>
      <c r="J11" s="14">
        <f t="shared" si="2"/>
        <v>27998.23153564204</v>
      </c>
      <c r="K11" s="14">
        <v>0.07</v>
      </c>
      <c r="L11" s="14">
        <f t="shared" si="3"/>
        <v>24498.452593686787</v>
      </c>
      <c r="M11" s="13">
        <v>0</v>
      </c>
      <c r="N11" s="3">
        <f t="shared" si="0"/>
        <v>321979.6626598835</v>
      </c>
    </row>
    <row r="12" spans="1:14" s="14" customFormat="1" ht="12.75">
      <c r="A12" s="33" t="s">
        <v>128</v>
      </c>
      <c r="B12" s="15" t="s">
        <v>138</v>
      </c>
      <c r="C12" s="13">
        <v>0</v>
      </c>
      <c r="D12" s="9">
        <f>'[1]Calculated Data'!U121</f>
        <v>607824.3852017743</v>
      </c>
      <c r="G12" s="14">
        <v>0.85</v>
      </c>
      <c r="H12" s="14">
        <f t="shared" si="1"/>
        <v>516650.72742150817</v>
      </c>
      <c r="I12" s="14">
        <v>0.08</v>
      </c>
      <c r="J12" s="14">
        <f t="shared" si="2"/>
        <v>48625.95081614194</v>
      </c>
      <c r="K12" s="14">
        <v>0.07</v>
      </c>
      <c r="L12" s="14">
        <f t="shared" si="3"/>
        <v>42547.706964124205</v>
      </c>
      <c r="M12" s="13">
        <v>0</v>
      </c>
      <c r="N12" s="3">
        <f t="shared" si="0"/>
        <v>559198.4343856324</v>
      </c>
    </row>
    <row r="13" spans="1:14" s="14" customFormat="1" ht="12.75">
      <c r="A13" s="33" t="s">
        <v>128</v>
      </c>
      <c r="B13" s="15" t="s">
        <v>139</v>
      </c>
      <c r="C13" s="13">
        <v>0</v>
      </c>
      <c r="D13" s="9">
        <f>'[1]Calculated Data'!U122</f>
        <v>65804.3416743638</v>
      </c>
      <c r="G13" s="14">
        <v>1</v>
      </c>
      <c r="H13" s="14">
        <f t="shared" si="1"/>
        <v>65804.3416743638</v>
      </c>
      <c r="J13" s="14">
        <f t="shared" si="2"/>
        <v>0</v>
      </c>
      <c r="L13" s="14">
        <f t="shared" si="3"/>
        <v>0</v>
      </c>
      <c r="M13" s="13">
        <v>0</v>
      </c>
      <c r="N13" s="3">
        <f t="shared" si="0"/>
        <v>65804.3416743638</v>
      </c>
    </row>
    <row r="14" spans="1:14" s="14" customFormat="1" ht="12.75">
      <c r="A14" s="33" t="s">
        <v>128</v>
      </c>
      <c r="B14" s="15" t="s">
        <v>140</v>
      </c>
      <c r="C14" s="13">
        <v>480462</v>
      </c>
      <c r="D14" s="9" t="str">
        <f>'[1]Calculated Data'!U123</f>
        <v> </v>
      </c>
      <c r="E14" s="14">
        <v>1</v>
      </c>
      <c r="F14" s="14">
        <v>480462</v>
      </c>
      <c r="M14" s="13">
        <v>0</v>
      </c>
      <c r="N14" s="3">
        <f t="shared" si="0"/>
        <v>480462</v>
      </c>
    </row>
    <row r="15" spans="1:14" s="14" customFormat="1" ht="12.75">
      <c r="A15" s="33" t="s">
        <v>128</v>
      </c>
      <c r="B15" s="15" t="s">
        <v>141</v>
      </c>
      <c r="C15" s="13">
        <v>0</v>
      </c>
      <c r="D15" s="9">
        <f>'[1]Calculated Data'!U124</f>
        <v>96746.87266606346</v>
      </c>
      <c r="G15" s="14">
        <v>1</v>
      </c>
      <c r="H15" s="14">
        <f>D15*G15</f>
        <v>96746.87266606346</v>
      </c>
      <c r="J15" s="14">
        <f>D15*I15</f>
        <v>0</v>
      </c>
      <c r="L15" s="14">
        <f>D15*K15</f>
        <v>0</v>
      </c>
      <c r="M15" s="13">
        <v>0</v>
      </c>
      <c r="N15" s="3">
        <f t="shared" si="0"/>
        <v>96746.87266606346</v>
      </c>
    </row>
    <row r="16" spans="1:14" s="14" customFormat="1" ht="12.75">
      <c r="A16" s="33" t="s">
        <v>128</v>
      </c>
      <c r="B16" s="15" t="s">
        <v>142</v>
      </c>
      <c r="C16" s="13">
        <v>0</v>
      </c>
      <c r="D16" s="9">
        <f>'[1]Calculated Data'!U125</f>
        <v>229691.73600363737</v>
      </c>
      <c r="G16" s="14">
        <v>0.85</v>
      </c>
      <c r="H16" s="14">
        <f>D16*G16</f>
        <v>195237.97560309176</v>
      </c>
      <c r="J16" s="14">
        <f>D16*I16</f>
        <v>0</v>
      </c>
      <c r="K16" s="14">
        <v>0.15</v>
      </c>
      <c r="L16" s="14">
        <f>D16*K16</f>
        <v>34453.7604005456</v>
      </c>
      <c r="M16" s="13">
        <v>0</v>
      </c>
      <c r="N16" s="3">
        <f t="shared" si="0"/>
        <v>229691.73600363737</v>
      </c>
    </row>
    <row r="17" spans="1:14" s="14" customFormat="1" ht="12.75">
      <c r="A17" s="33" t="s">
        <v>128</v>
      </c>
      <c r="B17" s="15" t="s">
        <v>143</v>
      </c>
      <c r="C17" s="13">
        <v>0</v>
      </c>
      <c r="D17" s="9">
        <f>'[1]Calculated Data'!U126</f>
        <v>586068.502737368</v>
      </c>
      <c r="G17" s="14">
        <v>0.85</v>
      </c>
      <c r="H17" s="14">
        <f>D17*G17</f>
        <v>498158.2273267628</v>
      </c>
      <c r="I17" s="14">
        <v>0.08</v>
      </c>
      <c r="J17" s="14">
        <f>D17*I17</f>
        <v>46885.48021898944</v>
      </c>
      <c r="K17" s="14">
        <v>0.07</v>
      </c>
      <c r="L17" s="14">
        <f>D17*K17</f>
        <v>41024.79519161576</v>
      </c>
      <c r="M17" s="13">
        <v>0</v>
      </c>
      <c r="N17" s="3">
        <f aca="true" t="shared" si="4" ref="N17:N46">C17+H17+L17+M17</f>
        <v>539183.0225183786</v>
      </c>
    </row>
    <row r="18" spans="1:14" s="14" customFormat="1" ht="12.75">
      <c r="A18" s="33" t="s">
        <v>128</v>
      </c>
      <c r="B18" s="15" t="s">
        <v>144</v>
      </c>
      <c r="C18" s="13">
        <v>0</v>
      </c>
      <c r="D18" s="9">
        <f>'[1]Calculated Data'!U127</f>
        <v>33543.68595327783</v>
      </c>
      <c r="G18" s="14">
        <v>1</v>
      </c>
      <c r="H18" s="14">
        <f>D18*G18</f>
        <v>33543.68595327783</v>
      </c>
      <c r="J18" s="14">
        <f>D18*I18</f>
        <v>0</v>
      </c>
      <c r="L18" s="14">
        <f>D18*K18</f>
        <v>0</v>
      </c>
      <c r="M18" s="13">
        <v>0</v>
      </c>
      <c r="N18" s="3">
        <f t="shared" si="4"/>
        <v>33543.68595327783</v>
      </c>
    </row>
    <row r="19" spans="1:14" s="14" customFormat="1" ht="12.75">
      <c r="A19" s="33" t="s">
        <v>128</v>
      </c>
      <c r="B19" s="15" t="s">
        <v>145</v>
      </c>
      <c r="C19" s="13">
        <v>818944</v>
      </c>
      <c r="D19" s="9" t="str">
        <f>'[1]Calculated Data'!U128</f>
        <v> </v>
      </c>
      <c r="E19" s="14">
        <v>1</v>
      </c>
      <c r="F19" s="14">
        <v>818944</v>
      </c>
      <c r="M19" s="13">
        <v>0</v>
      </c>
      <c r="N19" s="3">
        <f t="shared" si="4"/>
        <v>818944</v>
      </c>
    </row>
    <row r="20" spans="1:14" s="14" customFormat="1" ht="12.75">
      <c r="A20" s="33" t="s">
        <v>128</v>
      </c>
      <c r="B20" s="15" t="s">
        <v>146</v>
      </c>
      <c r="C20" s="13">
        <v>0</v>
      </c>
      <c r="D20" s="9">
        <f>'[1]Calculated Data'!U129</f>
        <v>1543245.606287663</v>
      </c>
      <c r="G20" s="14">
        <v>0.85</v>
      </c>
      <c r="H20" s="14">
        <f aca="true" t="shared" si="5" ref="H20:H35">D20*G20</f>
        <v>1311758.7653445136</v>
      </c>
      <c r="I20" s="14">
        <v>0.08</v>
      </c>
      <c r="J20" s="14">
        <f aca="true" t="shared" si="6" ref="J20:J35">D20*I20</f>
        <v>123459.64850301306</v>
      </c>
      <c r="K20" s="14">
        <v>0.07</v>
      </c>
      <c r="L20" s="14">
        <f aca="true" t="shared" si="7" ref="L20:L35">D20*K20</f>
        <v>108027.19244013642</v>
      </c>
      <c r="M20" s="13">
        <v>0</v>
      </c>
      <c r="N20" s="3">
        <f t="shared" si="4"/>
        <v>1419785.95778465</v>
      </c>
    </row>
    <row r="21" spans="1:14" s="14" customFormat="1" ht="12.75">
      <c r="A21" s="33" t="s">
        <v>128</v>
      </c>
      <c r="B21" s="15" t="s">
        <v>147</v>
      </c>
      <c r="C21" s="13">
        <v>0</v>
      </c>
      <c r="D21" s="9">
        <f>'[1]Calculated Data'!U130</f>
        <v>773460.1872873295</v>
      </c>
      <c r="G21" s="14">
        <v>0.85</v>
      </c>
      <c r="H21" s="14">
        <f t="shared" si="5"/>
        <v>657441.15919423</v>
      </c>
      <c r="I21" s="14">
        <v>0.08</v>
      </c>
      <c r="J21" s="14">
        <f t="shared" si="6"/>
        <v>61876.81498298636</v>
      </c>
      <c r="K21" s="14">
        <v>0.07</v>
      </c>
      <c r="L21" s="14">
        <f t="shared" si="7"/>
        <v>54142.213110113065</v>
      </c>
      <c r="M21" s="13">
        <v>0</v>
      </c>
      <c r="N21" s="3">
        <f t="shared" si="4"/>
        <v>711583.372304343</v>
      </c>
    </row>
    <row r="22" spans="1:14" s="14" customFormat="1" ht="12.75">
      <c r="A22" s="33" t="s">
        <v>128</v>
      </c>
      <c r="B22" s="15" t="s">
        <v>148</v>
      </c>
      <c r="C22" s="13">
        <v>0</v>
      </c>
      <c r="D22" s="9">
        <f>'[1]Calculated Data'!U131</f>
        <v>350390.1387491208</v>
      </c>
      <c r="G22" s="14">
        <v>0.85</v>
      </c>
      <c r="H22" s="14">
        <f t="shared" si="5"/>
        <v>297831.6179367527</v>
      </c>
      <c r="I22" s="14">
        <v>0.08</v>
      </c>
      <c r="J22" s="14">
        <f t="shared" si="6"/>
        <v>28031.211099929667</v>
      </c>
      <c r="K22" s="14">
        <v>0.07</v>
      </c>
      <c r="L22" s="14">
        <f t="shared" si="7"/>
        <v>24527.30971243846</v>
      </c>
      <c r="M22" s="13">
        <v>0</v>
      </c>
      <c r="N22" s="3">
        <f t="shared" si="4"/>
        <v>322358.9276491911</v>
      </c>
    </row>
    <row r="23" spans="1:14" s="14" customFormat="1" ht="12.75">
      <c r="A23" s="33" t="s">
        <v>128</v>
      </c>
      <c r="B23" s="15" t="s">
        <v>149</v>
      </c>
      <c r="C23" s="13">
        <v>0</v>
      </c>
      <c r="D23" s="9">
        <f>'[1]Calculated Data'!U132</f>
        <v>557890.7798862879</v>
      </c>
      <c r="G23" s="14">
        <v>0.85</v>
      </c>
      <c r="H23" s="14">
        <f t="shared" si="5"/>
        <v>474207.16290334467</v>
      </c>
      <c r="I23" s="14">
        <v>0.08</v>
      </c>
      <c r="J23" s="14">
        <f t="shared" si="6"/>
        <v>44631.26239090303</v>
      </c>
      <c r="K23" s="14">
        <v>0.07</v>
      </c>
      <c r="L23" s="14">
        <f t="shared" si="7"/>
        <v>39052.35459204015</v>
      </c>
      <c r="M23" s="13">
        <v>0</v>
      </c>
      <c r="N23" s="3">
        <f t="shared" si="4"/>
        <v>513259.5174953848</v>
      </c>
    </row>
    <row r="24" spans="1:14" s="14" customFormat="1" ht="12.75">
      <c r="A24" s="33" t="s">
        <v>128</v>
      </c>
      <c r="B24" s="15" t="s">
        <v>150</v>
      </c>
      <c r="C24" s="13">
        <v>0</v>
      </c>
      <c r="D24" s="9">
        <f>'[1]Calculated Data'!U133</f>
        <v>58572.48138463993</v>
      </c>
      <c r="G24" s="14">
        <v>1</v>
      </c>
      <c r="H24" s="14">
        <f t="shared" si="5"/>
        <v>58572.48138463993</v>
      </c>
      <c r="J24" s="14">
        <f t="shared" si="6"/>
        <v>0</v>
      </c>
      <c r="L24" s="14">
        <f t="shared" si="7"/>
        <v>0</v>
      </c>
      <c r="M24" s="13">
        <v>0</v>
      </c>
      <c r="N24" s="3">
        <f t="shared" si="4"/>
        <v>58572.48138463993</v>
      </c>
    </row>
    <row r="25" spans="1:14" s="14" customFormat="1" ht="12.75">
      <c r="A25" s="33" t="s">
        <v>128</v>
      </c>
      <c r="B25" s="15" t="s">
        <v>151</v>
      </c>
      <c r="C25" s="13">
        <v>0</v>
      </c>
      <c r="D25" s="9">
        <f>'[1]Calculated Data'!U134</f>
        <v>353939.0726975048</v>
      </c>
      <c r="G25" s="14">
        <v>0.85</v>
      </c>
      <c r="H25" s="14">
        <f t="shared" si="5"/>
        <v>300848.21179287904</v>
      </c>
      <c r="I25" s="14">
        <v>0.08</v>
      </c>
      <c r="J25" s="14">
        <f t="shared" si="6"/>
        <v>28315.125815800384</v>
      </c>
      <c r="K25" s="14">
        <v>0.07</v>
      </c>
      <c r="L25" s="14">
        <f t="shared" si="7"/>
        <v>24775.735088825335</v>
      </c>
      <c r="M25" s="13">
        <v>0</v>
      </c>
      <c r="N25" s="3">
        <f t="shared" si="4"/>
        <v>325623.9468817044</v>
      </c>
    </row>
    <row r="26" spans="1:14" s="14" customFormat="1" ht="12.75">
      <c r="A26" s="33" t="s">
        <v>128</v>
      </c>
      <c r="B26" s="15" t="s">
        <v>101</v>
      </c>
      <c r="C26" s="13">
        <v>0</v>
      </c>
      <c r="D26" s="9">
        <f>'[1]Calculated Data'!U135</f>
        <v>308969.5180908317</v>
      </c>
      <c r="G26" s="14">
        <v>0.85</v>
      </c>
      <c r="H26" s="14">
        <f t="shared" si="5"/>
        <v>262624.0903772069</v>
      </c>
      <c r="J26" s="14">
        <f t="shared" si="6"/>
        <v>0</v>
      </c>
      <c r="K26" s="14">
        <v>0.15</v>
      </c>
      <c r="L26" s="14">
        <f t="shared" si="7"/>
        <v>46345.427713624755</v>
      </c>
      <c r="M26" s="13">
        <v>0</v>
      </c>
      <c r="N26" s="3">
        <f t="shared" si="4"/>
        <v>308969.5180908317</v>
      </c>
    </row>
    <row r="27" spans="1:14" s="14" customFormat="1" ht="12.75">
      <c r="A27" s="33" t="s">
        <v>128</v>
      </c>
      <c r="B27" s="15" t="s">
        <v>152</v>
      </c>
      <c r="C27" s="13">
        <v>0</v>
      </c>
      <c r="D27" s="9">
        <f>'[1]Calculated Data'!U136</f>
        <v>590285.7668277513</v>
      </c>
      <c r="G27" s="14">
        <v>0.85</v>
      </c>
      <c r="H27" s="14">
        <f t="shared" si="5"/>
        <v>501742.9018035886</v>
      </c>
      <c r="I27" s="14">
        <v>0.08</v>
      </c>
      <c r="J27" s="14">
        <f t="shared" si="6"/>
        <v>47222.8613462201</v>
      </c>
      <c r="K27" s="14">
        <v>0.07</v>
      </c>
      <c r="L27" s="14">
        <f t="shared" si="7"/>
        <v>41320.003677942594</v>
      </c>
      <c r="M27" s="13">
        <v>0</v>
      </c>
      <c r="N27" s="3">
        <f t="shared" si="4"/>
        <v>543062.9054815312</v>
      </c>
    </row>
    <row r="28" spans="1:14" s="14" customFormat="1" ht="12.75">
      <c r="A28" s="33" t="s">
        <v>128</v>
      </c>
      <c r="B28" s="15" t="s">
        <v>153</v>
      </c>
      <c r="C28" s="13">
        <v>0</v>
      </c>
      <c r="D28" s="9">
        <f>'[1]Calculated Data'!U137</f>
        <v>39073.94824166293</v>
      </c>
      <c r="G28" s="14">
        <v>1</v>
      </c>
      <c r="H28" s="14">
        <f t="shared" si="5"/>
        <v>39073.94824166293</v>
      </c>
      <c r="J28" s="14">
        <f t="shared" si="6"/>
        <v>0</v>
      </c>
      <c r="L28" s="14">
        <f t="shared" si="7"/>
        <v>0</v>
      </c>
      <c r="M28" s="13">
        <v>0</v>
      </c>
      <c r="N28" s="3">
        <f t="shared" si="4"/>
        <v>39073.94824166293</v>
      </c>
    </row>
    <row r="29" spans="1:14" s="14" customFormat="1" ht="12.75">
      <c r="A29" s="33" t="s">
        <v>128</v>
      </c>
      <c r="B29" s="15" t="s">
        <v>154</v>
      </c>
      <c r="C29" s="13">
        <v>0</v>
      </c>
      <c r="D29" s="9">
        <f>'[1]Calculated Data'!U138</f>
        <v>710597.215708031</v>
      </c>
      <c r="G29" s="14">
        <v>0.85</v>
      </c>
      <c r="H29" s="14">
        <f t="shared" si="5"/>
        <v>604007.6333518263</v>
      </c>
      <c r="I29" s="14">
        <v>0.08</v>
      </c>
      <c r="J29" s="14">
        <f t="shared" si="6"/>
        <v>56847.777256642476</v>
      </c>
      <c r="K29" s="14">
        <v>0.07</v>
      </c>
      <c r="L29" s="14">
        <f t="shared" si="7"/>
        <v>49741.805099562174</v>
      </c>
      <c r="M29" s="13">
        <v>0</v>
      </c>
      <c r="N29" s="3">
        <f t="shared" si="4"/>
        <v>653749.4384513885</v>
      </c>
    </row>
    <row r="30" spans="1:14" s="14" customFormat="1" ht="12.75">
      <c r="A30" s="33" t="s">
        <v>128</v>
      </c>
      <c r="B30" s="15" t="s">
        <v>155</v>
      </c>
      <c r="C30" s="13">
        <v>0</v>
      </c>
      <c r="D30" s="9">
        <f>'[1]Calculated Data'!U139</f>
        <v>815873.6427089946</v>
      </c>
      <c r="G30" s="14">
        <v>0.85</v>
      </c>
      <c r="H30" s="14">
        <f t="shared" si="5"/>
        <v>693492.5963026454</v>
      </c>
      <c r="I30" s="14">
        <v>0.08</v>
      </c>
      <c r="J30" s="14">
        <f t="shared" si="6"/>
        <v>65269.89141671957</v>
      </c>
      <c r="K30" s="14">
        <v>0.07</v>
      </c>
      <c r="L30" s="14">
        <f t="shared" si="7"/>
        <v>57111.15498962963</v>
      </c>
      <c r="M30" s="13">
        <v>0</v>
      </c>
      <c r="N30" s="3">
        <f t="shared" si="4"/>
        <v>750603.751292275</v>
      </c>
    </row>
    <row r="31" spans="1:14" s="14" customFormat="1" ht="12.75">
      <c r="A31" s="33" t="s">
        <v>128</v>
      </c>
      <c r="B31" s="15" t="s">
        <v>156</v>
      </c>
      <c r="C31" s="13">
        <v>0</v>
      </c>
      <c r="D31" s="9">
        <f>'[1]Calculated Data'!U140</f>
        <v>53682.83892218586</v>
      </c>
      <c r="G31" s="14">
        <v>1</v>
      </c>
      <c r="H31" s="14">
        <f t="shared" si="5"/>
        <v>53682.83892218586</v>
      </c>
      <c r="J31" s="14">
        <f t="shared" si="6"/>
        <v>0</v>
      </c>
      <c r="L31" s="14">
        <f t="shared" si="7"/>
        <v>0</v>
      </c>
      <c r="M31" s="13">
        <v>0</v>
      </c>
      <c r="N31" s="3">
        <f t="shared" si="4"/>
        <v>53682.83892218586</v>
      </c>
    </row>
    <row r="32" spans="1:14" s="14" customFormat="1" ht="12.75">
      <c r="A32" s="33" t="s">
        <v>128</v>
      </c>
      <c r="B32" s="15" t="s">
        <v>157</v>
      </c>
      <c r="C32" s="13">
        <v>0</v>
      </c>
      <c r="D32" s="9">
        <f>'[1]Calculated Data'!U141</f>
        <v>368051.7721698012</v>
      </c>
      <c r="G32" s="14">
        <v>0.85</v>
      </c>
      <c r="H32" s="14">
        <f t="shared" si="5"/>
        <v>312844.00634433096</v>
      </c>
      <c r="I32" s="14">
        <v>0.08</v>
      </c>
      <c r="J32" s="14">
        <f t="shared" si="6"/>
        <v>29444.141773584095</v>
      </c>
      <c r="K32" s="14">
        <v>0.07</v>
      </c>
      <c r="L32" s="14">
        <f t="shared" si="7"/>
        <v>25763.624051886083</v>
      </c>
      <c r="M32" s="13">
        <v>0</v>
      </c>
      <c r="N32" s="3">
        <f t="shared" si="4"/>
        <v>338607.63039621705</v>
      </c>
    </row>
    <row r="33" spans="1:14" s="14" customFormat="1" ht="12.75">
      <c r="A33" s="33" t="s">
        <v>128</v>
      </c>
      <c r="B33" s="15" t="s">
        <v>158</v>
      </c>
      <c r="C33" s="13">
        <v>0</v>
      </c>
      <c r="D33" s="9">
        <f>'[1]Calculated Data'!U142</f>
        <v>444578.34068530536</v>
      </c>
      <c r="G33" s="14">
        <v>0.85</v>
      </c>
      <c r="H33" s="14">
        <f t="shared" si="5"/>
        <v>377891.58958250954</v>
      </c>
      <c r="I33" s="14">
        <v>0.08</v>
      </c>
      <c r="J33" s="14">
        <f t="shared" si="6"/>
        <v>35566.26725482443</v>
      </c>
      <c r="K33" s="14">
        <v>0.07</v>
      </c>
      <c r="L33" s="14">
        <f t="shared" si="7"/>
        <v>31120.48384797138</v>
      </c>
      <c r="M33" s="13">
        <v>0</v>
      </c>
      <c r="N33" s="3">
        <f t="shared" si="4"/>
        <v>409012.0734304809</v>
      </c>
    </row>
    <row r="34" spans="1:14" s="14" customFormat="1" ht="12.75">
      <c r="A34" s="33" t="s">
        <v>128</v>
      </c>
      <c r="B34" s="15" t="s">
        <v>159</v>
      </c>
      <c r="C34" s="13">
        <v>0</v>
      </c>
      <c r="D34" s="9">
        <f>'[1]Calculated Data'!U143</f>
        <v>96744.84922137417</v>
      </c>
      <c r="G34" s="14">
        <v>1</v>
      </c>
      <c r="H34" s="14">
        <f t="shared" si="5"/>
        <v>96744.84922137417</v>
      </c>
      <c r="J34" s="14">
        <f t="shared" si="6"/>
        <v>0</v>
      </c>
      <c r="L34" s="14">
        <f t="shared" si="7"/>
        <v>0</v>
      </c>
      <c r="M34" s="13">
        <v>0</v>
      </c>
      <c r="N34" s="3">
        <f t="shared" si="4"/>
        <v>96744.84922137417</v>
      </c>
    </row>
    <row r="35" spans="1:14" s="14" customFormat="1" ht="12.75">
      <c r="A35" s="33" t="s">
        <v>128</v>
      </c>
      <c r="B35" s="15" t="s">
        <v>160</v>
      </c>
      <c r="C35" s="13">
        <v>0</v>
      </c>
      <c r="D35" s="9">
        <f>'[1]Calculated Data'!U144</f>
        <v>752183.4748676113</v>
      </c>
      <c r="G35" s="14">
        <v>0.85</v>
      </c>
      <c r="H35" s="14">
        <f t="shared" si="5"/>
        <v>639355.9536374696</v>
      </c>
      <c r="I35" s="14">
        <v>0.11</v>
      </c>
      <c r="J35" s="14">
        <f t="shared" si="6"/>
        <v>82740.18223543724</v>
      </c>
      <c r="K35" s="14">
        <v>0.04</v>
      </c>
      <c r="L35" s="14">
        <f t="shared" si="7"/>
        <v>30087.338994704452</v>
      </c>
      <c r="M35" s="13">
        <v>0</v>
      </c>
      <c r="N35" s="3">
        <f t="shared" si="4"/>
        <v>669443.292632174</v>
      </c>
    </row>
    <row r="36" spans="1:14" s="14" customFormat="1" ht="12.75">
      <c r="A36" s="33" t="s">
        <v>128</v>
      </c>
      <c r="B36" s="15" t="s">
        <v>161</v>
      </c>
      <c r="C36" s="13">
        <v>398309</v>
      </c>
      <c r="D36" s="9" t="str">
        <f>'[1]Calculated Data'!U145</f>
        <v> </v>
      </c>
      <c r="E36" s="14">
        <v>1</v>
      </c>
      <c r="F36" s="14">
        <v>398309</v>
      </c>
      <c r="M36" s="13">
        <v>0</v>
      </c>
      <c r="N36" s="3">
        <f t="shared" si="4"/>
        <v>398309</v>
      </c>
    </row>
    <row r="37" spans="1:14" s="14" customFormat="1" ht="12.75">
      <c r="A37" s="33" t="s">
        <v>128</v>
      </c>
      <c r="B37" s="15" t="s">
        <v>162</v>
      </c>
      <c r="C37" s="13">
        <v>0</v>
      </c>
      <c r="D37" s="9">
        <f>'[1]Calculated Data'!U146</f>
        <v>53429.92249758039</v>
      </c>
      <c r="G37" s="14">
        <v>1</v>
      </c>
      <c r="H37" s="14">
        <f aca="true" t="shared" si="8" ref="H37:H43">D37*G37</f>
        <v>53429.92249758039</v>
      </c>
      <c r="J37" s="14">
        <f aca="true" t="shared" si="9" ref="J37:J43">D37*I37</f>
        <v>0</v>
      </c>
      <c r="L37" s="14">
        <f aca="true" t="shared" si="10" ref="L37:L43">D37*K37</f>
        <v>0</v>
      </c>
      <c r="M37" s="13">
        <v>0</v>
      </c>
      <c r="N37" s="3">
        <f t="shared" si="4"/>
        <v>53429.92249758039</v>
      </c>
    </row>
    <row r="38" spans="1:14" s="14" customFormat="1" ht="12.75">
      <c r="A38" s="33" t="s">
        <v>128</v>
      </c>
      <c r="B38" s="15" t="s">
        <v>163</v>
      </c>
      <c r="C38" s="13">
        <v>0</v>
      </c>
      <c r="D38" s="9">
        <f>'[1]Calculated Data'!U147</f>
        <v>328238.5192150489</v>
      </c>
      <c r="G38" s="14">
        <v>0.85</v>
      </c>
      <c r="H38" s="14">
        <f t="shared" si="8"/>
        <v>279002.7413327915</v>
      </c>
      <c r="J38" s="14">
        <f t="shared" si="9"/>
        <v>0</v>
      </c>
      <c r="K38" s="14">
        <v>0.15</v>
      </c>
      <c r="L38" s="14">
        <f t="shared" si="10"/>
        <v>49235.77788225733</v>
      </c>
      <c r="M38" s="13">
        <v>0</v>
      </c>
      <c r="N38" s="3">
        <f t="shared" si="4"/>
        <v>328238.5192150489</v>
      </c>
    </row>
    <row r="39" spans="1:14" s="14" customFormat="1" ht="12.75">
      <c r="A39" s="33" t="s">
        <v>128</v>
      </c>
      <c r="B39" s="15" t="s">
        <v>164</v>
      </c>
      <c r="C39" s="13">
        <v>0</v>
      </c>
      <c r="D39" s="9">
        <f>'[1]Calculated Data'!U148</f>
        <v>392480.5110090606</v>
      </c>
      <c r="G39" s="14">
        <v>0.85</v>
      </c>
      <c r="H39" s="14">
        <f t="shared" si="8"/>
        <v>333608.4343577015</v>
      </c>
      <c r="I39" s="14">
        <v>0.08</v>
      </c>
      <c r="J39" s="14">
        <f t="shared" si="9"/>
        <v>31398.440880724847</v>
      </c>
      <c r="K39" s="14">
        <v>0.07</v>
      </c>
      <c r="L39" s="14">
        <f t="shared" si="10"/>
        <v>27473.635770634246</v>
      </c>
      <c r="M39" s="13">
        <v>0</v>
      </c>
      <c r="N39" s="3">
        <f t="shared" si="4"/>
        <v>361082.07012833573</v>
      </c>
    </row>
    <row r="40" spans="1:14" s="14" customFormat="1" ht="12.75">
      <c r="A40" s="33" t="s">
        <v>128</v>
      </c>
      <c r="B40" s="15" t="s">
        <v>165</v>
      </c>
      <c r="C40" s="13">
        <v>0</v>
      </c>
      <c r="D40" s="9">
        <f>'[1]Calculated Data'!U149</f>
        <v>368751.7663301403</v>
      </c>
      <c r="G40" s="14">
        <v>0.85</v>
      </c>
      <c r="H40" s="14">
        <f t="shared" si="8"/>
        <v>313439.00138061924</v>
      </c>
      <c r="I40" s="14">
        <v>0.15</v>
      </c>
      <c r="J40" s="14">
        <f t="shared" si="9"/>
        <v>55312.76494952104</v>
      </c>
      <c r="L40" s="14">
        <f t="shared" si="10"/>
        <v>0</v>
      </c>
      <c r="M40" s="13">
        <v>0</v>
      </c>
      <c r="N40" s="3">
        <f t="shared" si="4"/>
        <v>313439.00138061924</v>
      </c>
    </row>
    <row r="41" spans="1:14" s="14" customFormat="1" ht="12.75">
      <c r="A41" s="33" t="s">
        <v>128</v>
      </c>
      <c r="B41" s="15" t="s">
        <v>166</v>
      </c>
      <c r="C41" s="13">
        <v>0</v>
      </c>
      <c r="D41" s="9">
        <f>'[1]Calculated Data'!U150</f>
        <v>3104620.5203714385</v>
      </c>
      <c r="G41" s="14">
        <v>0.85</v>
      </c>
      <c r="H41" s="14">
        <f t="shared" si="8"/>
        <v>2638927.442315723</v>
      </c>
      <c r="I41" s="14">
        <v>0.1</v>
      </c>
      <c r="J41" s="14">
        <f t="shared" si="9"/>
        <v>310462.05203714385</v>
      </c>
      <c r="K41" s="14">
        <v>0.05</v>
      </c>
      <c r="L41" s="14">
        <f t="shared" si="10"/>
        <v>155231.02601857192</v>
      </c>
      <c r="M41" s="13">
        <v>0</v>
      </c>
      <c r="N41" s="3">
        <f t="shared" si="4"/>
        <v>2794158.468334295</v>
      </c>
    </row>
    <row r="42" spans="1:14" s="14" customFormat="1" ht="12.75">
      <c r="A42" s="33" t="s">
        <v>128</v>
      </c>
      <c r="B42" s="15" t="s">
        <v>167</v>
      </c>
      <c r="C42" s="13">
        <v>0</v>
      </c>
      <c r="D42" s="9">
        <f>'[1]Calculated Data'!U151</f>
        <v>224931.89159300877</v>
      </c>
      <c r="G42" s="14">
        <v>0.85</v>
      </c>
      <c r="H42" s="14">
        <f t="shared" si="8"/>
        <v>191192.10785405745</v>
      </c>
      <c r="J42" s="14">
        <f t="shared" si="9"/>
        <v>0</v>
      </c>
      <c r="K42" s="14">
        <v>0.15</v>
      </c>
      <c r="L42" s="14">
        <f t="shared" si="10"/>
        <v>33739.783738951315</v>
      </c>
      <c r="M42" s="13">
        <v>0</v>
      </c>
      <c r="N42" s="3">
        <f t="shared" si="4"/>
        <v>224931.89159300877</v>
      </c>
    </row>
    <row r="43" spans="1:14" s="14" customFormat="1" ht="12.75">
      <c r="A43" s="33" t="s">
        <v>128</v>
      </c>
      <c r="B43" s="15" t="s">
        <v>168</v>
      </c>
      <c r="C43" s="13">
        <v>0</v>
      </c>
      <c r="D43" s="9">
        <f>'[1]Calculated Data'!U152</f>
        <v>91682.37803749184</v>
      </c>
      <c r="G43" s="14">
        <v>1</v>
      </c>
      <c r="H43" s="14">
        <f t="shared" si="8"/>
        <v>91682.37803749184</v>
      </c>
      <c r="J43" s="14">
        <f t="shared" si="9"/>
        <v>0</v>
      </c>
      <c r="L43" s="14">
        <f t="shared" si="10"/>
        <v>0</v>
      </c>
      <c r="M43" s="13">
        <v>0</v>
      </c>
      <c r="N43" s="3">
        <f t="shared" si="4"/>
        <v>91682.37803749184</v>
      </c>
    </row>
    <row r="44" spans="1:14" s="14" customFormat="1" ht="12.75">
      <c r="A44" s="33" t="s">
        <v>128</v>
      </c>
      <c r="B44" s="15" t="s">
        <v>169</v>
      </c>
      <c r="C44" s="13">
        <v>471723</v>
      </c>
      <c r="D44" s="9" t="str">
        <f>'[1]Calculated Data'!U153</f>
        <v> </v>
      </c>
      <c r="E44" s="14">
        <v>1</v>
      </c>
      <c r="F44" s="14">
        <v>471723</v>
      </c>
      <c r="M44" s="13">
        <v>0</v>
      </c>
      <c r="N44" s="3">
        <f t="shared" si="4"/>
        <v>471723</v>
      </c>
    </row>
    <row r="45" spans="1:14" ht="12.75">
      <c r="A45" s="33" t="s">
        <v>128</v>
      </c>
      <c r="B45" s="16" t="s">
        <v>170</v>
      </c>
      <c r="C45" s="13">
        <v>0</v>
      </c>
      <c r="D45" s="9">
        <f>'[1]Calculated Data'!U154</f>
        <v>108177.45122755883</v>
      </c>
      <c r="G45" s="3">
        <v>0.85</v>
      </c>
      <c r="H45" s="3">
        <f>D45*G45</f>
        <v>91950.833543425</v>
      </c>
      <c r="J45" s="3">
        <f>D45*I45</f>
        <v>0</v>
      </c>
      <c r="K45" s="3">
        <v>0.15</v>
      </c>
      <c r="L45" s="3">
        <f>D45*K45</f>
        <v>16226.617684133824</v>
      </c>
      <c r="M45" s="13">
        <v>0</v>
      </c>
      <c r="N45" s="3">
        <f t="shared" si="4"/>
        <v>108177.45122755883</v>
      </c>
    </row>
    <row r="46" spans="1:14" s="12" customFormat="1" ht="12.75">
      <c r="A46" s="12" t="s">
        <v>128</v>
      </c>
      <c r="B46" s="18" t="s">
        <v>32</v>
      </c>
      <c r="C46" s="12">
        <f>SUM(C3:C45)</f>
        <v>2412637</v>
      </c>
      <c r="D46" s="11"/>
      <c r="H46" s="12">
        <f>SUM(H3:H45)</f>
        <v>14728659.163005318</v>
      </c>
      <c r="J46" s="12">
        <f>SUM(J3:J45)</f>
        <v>1316979.5305922227</v>
      </c>
      <c r="L46" s="12">
        <f>SUM(L3:L45)</f>
        <v>1159652.640622363</v>
      </c>
      <c r="M46" s="10">
        <v>0</v>
      </c>
      <c r="N46" s="12">
        <f t="shared" si="4"/>
        <v>18300948.80362768</v>
      </c>
    </row>
  </sheetData>
  <conditionalFormatting sqref="A2 B2:B46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portrait" scale="83" r:id="rId1"/>
  <headerFooter alignWithMargins="0">
    <oddHeader>&amp;CALL SERVICE RECEIPTS (ASR)
Payment Summary Report PNF - ASR-10-03
FY 2008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2">
      <selection activeCell="A20" sqref="A20:IV625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s="14" customFormat="1" ht="12.75">
      <c r="A3" s="33" t="s">
        <v>171</v>
      </c>
      <c r="B3" s="15" t="s">
        <v>172</v>
      </c>
      <c r="C3" s="13">
        <v>0</v>
      </c>
      <c r="D3" s="9">
        <f>'[1]Calculated Data'!U155</f>
        <v>380452.1423617283</v>
      </c>
      <c r="G3" s="14">
        <v>0.85</v>
      </c>
      <c r="H3" s="14">
        <f aca="true" t="shared" si="0" ref="H3:H9">D3*G3</f>
        <v>323384.321007469</v>
      </c>
      <c r="I3" s="14">
        <v>0.08</v>
      </c>
      <c r="J3" s="14">
        <f>D3*I3</f>
        <v>30436.171388938266</v>
      </c>
      <c r="K3" s="14">
        <v>0.07</v>
      </c>
      <c r="L3" s="14">
        <f aca="true" t="shared" si="1" ref="L3:L9">D3*K3</f>
        <v>26631.649965320983</v>
      </c>
      <c r="M3" s="13">
        <v>0</v>
      </c>
      <c r="N3" s="3">
        <f aca="true" t="shared" si="2" ref="N3:N19">C3+H3+L3+M3</f>
        <v>350015.97097279003</v>
      </c>
    </row>
    <row r="4" spans="1:14" s="14" customFormat="1" ht="12.75">
      <c r="A4" s="33" t="s">
        <v>171</v>
      </c>
      <c r="B4" s="15" t="s">
        <v>173</v>
      </c>
      <c r="C4" s="13">
        <v>0</v>
      </c>
      <c r="D4" s="9">
        <f>'[1]Calculated Data'!U156</f>
        <v>383278.1281865463</v>
      </c>
      <c r="E4" s="14" t="s">
        <v>14</v>
      </c>
      <c r="F4" s="14" t="s">
        <v>14</v>
      </c>
      <c r="G4" s="14">
        <v>0.85</v>
      </c>
      <c r="H4" s="14">
        <f t="shared" si="0"/>
        <v>325786.4089585644</v>
      </c>
      <c r="I4" s="14">
        <v>0.08</v>
      </c>
      <c r="J4" s="14">
        <f aca="true" t="shared" si="3" ref="J4:J9">D4*I4</f>
        <v>30662.250254923707</v>
      </c>
      <c r="K4" s="14">
        <v>0.07</v>
      </c>
      <c r="L4" s="14">
        <f t="shared" si="1"/>
        <v>26829.468973058247</v>
      </c>
      <c r="M4" s="13">
        <v>0</v>
      </c>
      <c r="N4" s="3">
        <f t="shared" si="2"/>
        <v>352615.8779316227</v>
      </c>
    </row>
    <row r="5" spans="1:14" s="14" customFormat="1" ht="12.75">
      <c r="A5" s="33" t="s">
        <v>171</v>
      </c>
      <c r="B5" s="15" t="s">
        <v>23</v>
      </c>
      <c r="C5" s="13">
        <v>0</v>
      </c>
      <c r="D5" s="9">
        <f>'[1]Calculated Data'!U157</f>
        <v>40191.80855209553</v>
      </c>
      <c r="G5" s="14">
        <v>0.85</v>
      </c>
      <c r="H5" s="14">
        <f t="shared" si="0"/>
        <v>34163.0372692812</v>
      </c>
      <c r="J5" s="14">
        <f t="shared" si="3"/>
        <v>0</v>
      </c>
      <c r="K5" s="14">
        <v>0.15</v>
      </c>
      <c r="L5" s="14">
        <f t="shared" si="1"/>
        <v>6028.771282814329</v>
      </c>
      <c r="M5" s="13">
        <v>0</v>
      </c>
      <c r="N5" s="3">
        <f t="shared" si="2"/>
        <v>40191.80855209553</v>
      </c>
    </row>
    <row r="6" spans="1:14" s="14" customFormat="1" ht="12.75">
      <c r="A6" s="33" t="s">
        <v>171</v>
      </c>
      <c r="B6" s="15" t="s">
        <v>101</v>
      </c>
      <c r="C6" s="13">
        <v>0</v>
      </c>
      <c r="D6" s="9">
        <f>'[1]Calculated Data'!U158</f>
        <v>220175.83735304078</v>
      </c>
      <c r="G6" s="14">
        <v>0.85</v>
      </c>
      <c r="H6" s="14">
        <f t="shared" si="0"/>
        <v>187149.46175008465</v>
      </c>
      <c r="J6" s="14">
        <f t="shared" si="3"/>
        <v>0</v>
      </c>
      <c r="K6" s="14">
        <v>0.15</v>
      </c>
      <c r="L6" s="14">
        <f t="shared" si="1"/>
        <v>33026.37560295612</v>
      </c>
      <c r="M6" s="13">
        <v>0</v>
      </c>
      <c r="N6" s="3">
        <f t="shared" si="2"/>
        <v>220175.83735304076</v>
      </c>
    </row>
    <row r="7" spans="1:14" s="14" customFormat="1" ht="12.75">
      <c r="A7" s="33" t="s">
        <v>171</v>
      </c>
      <c r="B7" s="15" t="s">
        <v>174</v>
      </c>
      <c r="C7" s="13">
        <v>0</v>
      </c>
      <c r="D7" s="9">
        <f>'[1]Calculated Data'!U159</f>
        <v>144695.72308458327</v>
      </c>
      <c r="G7" s="14">
        <v>0.85</v>
      </c>
      <c r="H7" s="14">
        <f t="shared" si="0"/>
        <v>122991.36462189577</v>
      </c>
      <c r="J7" s="14">
        <f t="shared" si="3"/>
        <v>0</v>
      </c>
      <c r="K7" s="14">
        <v>0.15</v>
      </c>
      <c r="L7" s="14">
        <f t="shared" si="1"/>
        <v>21704.35846268749</v>
      </c>
      <c r="M7" s="13">
        <v>0</v>
      </c>
      <c r="N7" s="3">
        <f t="shared" si="2"/>
        <v>144695.72308458327</v>
      </c>
    </row>
    <row r="8" spans="1:14" s="14" customFormat="1" ht="12.75">
      <c r="A8" s="33" t="s">
        <v>171</v>
      </c>
      <c r="B8" s="15" t="s">
        <v>175</v>
      </c>
      <c r="C8" s="13">
        <v>0</v>
      </c>
      <c r="D8" s="9">
        <f>'[1]Calculated Data'!U160</f>
        <v>814925.2385342979</v>
      </c>
      <c r="G8" s="14">
        <v>0.85</v>
      </c>
      <c r="H8" s="14">
        <f t="shared" si="0"/>
        <v>692686.4527541532</v>
      </c>
      <c r="I8" s="14">
        <v>0.08</v>
      </c>
      <c r="J8" s="14">
        <f t="shared" si="3"/>
        <v>65194.019082743835</v>
      </c>
      <c r="K8" s="14">
        <v>0.07</v>
      </c>
      <c r="L8" s="14">
        <f t="shared" si="1"/>
        <v>57044.76669740086</v>
      </c>
      <c r="M8" s="13">
        <v>0</v>
      </c>
      <c r="N8" s="3">
        <f t="shared" si="2"/>
        <v>749731.219451554</v>
      </c>
    </row>
    <row r="9" spans="1:14" s="14" customFormat="1" ht="12.75">
      <c r="A9" s="33" t="s">
        <v>171</v>
      </c>
      <c r="B9" s="15" t="s">
        <v>73</v>
      </c>
      <c r="C9" s="13">
        <v>0</v>
      </c>
      <c r="D9" s="9">
        <f>'[1]Calculated Data'!U161</f>
        <v>761150.919043692</v>
      </c>
      <c r="G9" s="14">
        <v>0.85</v>
      </c>
      <c r="H9" s="14">
        <f t="shared" si="0"/>
        <v>646978.2811871382</v>
      </c>
      <c r="I9" s="14">
        <v>0.08</v>
      </c>
      <c r="J9" s="14">
        <f t="shared" si="3"/>
        <v>60892.07352349535</v>
      </c>
      <c r="K9" s="14">
        <v>0.07</v>
      </c>
      <c r="L9" s="14">
        <f t="shared" si="1"/>
        <v>53280.56433305844</v>
      </c>
      <c r="M9" s="13">
        <v>0</v>
      </c>
      <c r="N9" s="3">
        <f t="shared" si="2"/>
        <v>700258.8455201966</v>
      </c>
    </row>
    <row r="10" spans="1:14" s="14" customFormat="1" ht="12.75">
      <c r="A10" s="33" t="s">
        <v>171</v>
      </c>
      <c r="B10" s="15" t="s">
        <v>176</v>
      </c>
      <c r="C10" s="13">
        <v>304</v>
      </c>
      <c r="D10" s="9" t="str">
        <f>'[1]Calculated Data'!U162</f>
        <v> </v>
      </c>
      <c r="E10" s="14">
        <v>1</v>
      </c>
      <c r="F10" s="14">
        <v>304</v>
      </c>
      <c r="M10" s="13">
        <v>0</v>
      </c>
      <c r="N10" s="3">
        <f t="shared" si="2"/>
        <v>304</v>
      </c>
    </row>
    <row r="11" spans="1:14" s="14" customFormat="1" ht="12.75">
      <c r="A11" s="33" t="s">
        <v>171</v>
      </c>
      <c r="B11" s="15" t="s">
        <v>177</v>
      </c>
      <c r="C11" s="13">
        <v>0</v>
      </c>
      <c r="D11" s="9">
        <f>'[1]Calculated Data'!U163</f>
        <v>103062.59201799554</v>
      </c>
      <c r="G11" s="14">
        <v>0.85</v>
      </c>
      <c r="H11" s="14">
        <f>D11*G11</f>
        <v>87603.2032152962</v>
      </c>
      <c r="J11" s="14">
        <f>D11*I11</f>
        <v>0</v>
      </c>
      <c r="K11" s="14">
        <v>0.15</v>
      </c>
      <c r="L11" s="14">
        <f>D11*K11</f>
        <v>15459.38880269933</v>
      </c>
      <c r="M11" s="13">
        <v>0</v>
      </c>
      <c r="N11" s="3">
        <f t="shared" si="2"/>
        <v>103062.59201799554</v>
      </c>
    </row>
    <row r="12" spans="1:14" s="14" customFormat="1" ht="12.75">
      <c r="A12" s="33" t="s">
        <v>171</v>
      </c>
      <c r="B12" s="15" t="s">
        <v>178</v>
      </c>
      <c r="C12" s="13">
        <v>63</v>
      </c>
      <c r="D12" s="9" t="str">
        <f>'[1]Calculated Data'!U164</f>
        <v> </v>
      </c>
      <c r="E12" s="14">
        <v>1</v>
      </c>
      <c r="F12" s="14">
        <v>63</v>
      </c>
      <c r="M12" s="13">
        <v>0</v>
      </c>
      <c r="N12" s="3">
        <f t="shared" si="2"/>
        <v>63</v>
      </c>
    </row>
    <row r="13" spans="1:14" s="14" customFormat="1" ht="12.75">
      <c r="A13" s="33" t="s">
        <v>171</v>
      </c>
      <c r="B13" s="15" t="s">
        <v>179</v>
      </c>
      <c r="C13" s="13">
        <v>0</v>
      </c>
      <c r="D13" s="9">
        <f>'[1]Calculated Data'!U165</f>
        <v>411363.6069450685</v>
      </c>
      <c r="E13" s="14" t="s">
        <v>14</v>
      </c>
      <c r="F13" s="14" t="s">
        <v>14</v>
      </c>
      <c r="G13" s="14">
        <v>0.85</v>
      </c>
      <c r="H13" s="14">
        <f>D13*G13</f>
        <v>349659.0659033082</v>
      </c>
      <c r="I13" s="14">
        <v>0.08</v>
      </c>
      <c r="J13" s="14">
        <f>D13*I13</f>
        <v>32909.088555605485</v>
      </c>
      <c r="K13" s="14">
        <v>0.07</v>
      </c>
      <c r="L13" s="14">
        <f>D13*K13</f>
        <v>28795.452486154798</v>
      </c>
      <c r="M13" s="13">
        <v>0</v>
      </c>
      <c r="N13" s="3">
        <f t="shared" si="2"/>
        <v>378454.518389463</v>
      </c>
    </row>
    <row r="14" spans="1:14" s="14" customFormat="1" ht="12.75">
      <c r="A14" s="33" t="s">
        <v>171</v>
      </c>
      <c r="B14" s="15" t="s">
        <v>180</v>
      </c>
      <c r="C14" s="13">
        <v>303</v>
      </c>
      <c r="D14" s="9" t="str">
        <f>'[1]Calculated Data'!U166</f>
        <v> </v>
      </c>
      <c r="E14" s="14">
        <v>1</v>
      </c>
      <c r="F14" s="14">
        <v>303</v>
      </c>
      <c r="M14" s="13">
        <v>0</v>
      </c>
      <c r="N14" s="3">
        <f t="shared" si="2"/>
        <v>303</v>
      </c>
    </row>
    <row r="15" spans="1:14" s="14" customFormat="1" ht="12.75">
      <c r="A15" s="33" t="s">
        <v>171</v>
      </c>
      <c r="B15" s="15" t="s">
        <v>181</v>
      </c>
      <c r="C15" s="13">
        <v>0</v>
      </c>
      <c r="D15" s="9">
        <f>'[1]Calculated Data'!U167</f>
        <v>331.5048863311934</v>
      </c>
      <c r="G15" s="14">
        <v>1</v>
      </c>
      <c r="H15" s="14">
        <f>D15*G15</f>
        <v>331.5048863311934</v>
      </c>
      <c r="J15" s="14">
        <f>D15*I15</f>
        <v>0</v>
      </c>
      <c r="L15" s="14">
        <f>D15*K15</f>
        <v>0</v>
      </c>
      <c r="M15" s="13">
        <v>0</v>
      </c>
      <c r="N15" s="3">
        <f t="shared" si="2"/>
        <v>331.5048863311934</v>
      </c>
    </row>
    <row r="16" spans="1:14" s="14" customFormat="1" ht="12.75">
      <c r="A16" s="33" t="s">
        <v>171</v>
      </c>
      <c r="B16" s="15" t="s">
        <v>182</v>
      </c>
      <c r="C16" s="17">
        <v>14</v>
      </c>
      <c r="D16" s="9" t="str">
        <f>'[1]Calculated Data'!U168</f>
        <v> </v>
      </c>
      <c r="E16" s="14">
        <v>1</v>
      </c>
      <c r="F16" s="14">
        <f>C16</f>
        <v>14</v>
      </c>
      <c r="M16" s="13">
        <v>0</v>
      </c>
      <c r="N16" s="3">
        <f t="shared" si="2"/>
        <v>14</v>
      </c>
    </row>
    <row r="17" spans="1:14" s="14" customFormat="1" ht="12.75">
      <c r="A17" s="33" t="s">
        <v>171</v>
      </c>
      <c r="B17" s="15" t="s">
        <v>183</v>
      </c>
      <c r="C17" s="13">
        <v>0</v>
      </c>
      <c r="D17" s="9">
        <f>'[1]Calculated Data'!U169</f>
        <v>1703.4364171362497</v>
      </c>
      <c r="G17" s="14">
        <v>1</v>
      </c>
      <c r="H17" s="14">
        <f>D17*G17</f>
        <v>1703.4364171362497</v>
      </c>
      <c r="J17" s="14">
        <f>D17*I17</f>
        <v>0</v>
      </c>
      <c r="L17" s="14">
        <f>D17*K17</f>
        <v>0</v>
      </c>
      <c r="M17" s="13">
        <v>0</v>
      </c>
      <c r="N17" s="3">
        <f t="shared" si="2"/>
        <v>1703.4364171362497</v>
      </c>
    </row>
    <row r="18" spans="1:14" ht="12.75">
      <c r="A18" s="33" t="s">
        <v>171</v>
      </c>
      <c r="B18" s="16" t="s">
        <v>184</v>
      </c>
      <c r="C18" s="13">
        <v>0</v>
      </c>
      <c r="D18" s="9">
        <f>'[1]Calculated Data'!U170</f>
        <v>310.33632165149214</v>
      </c>
      <c r="G18" s="3">
        <v>1</v>
      </c>
      <c r="H18" s="3">
        <f>D18*G18</f>
        <v>310.33632165149214</v>
      </c>
      <c r="J18" s="3">
        <f>D18*I18</f>
        <v>0</v>
      </c>
      <c r="K18" s="3"/>
      <c r="L18" s="3">
        <f>D18*K18</f>
        <v>0</v>
      </c>
      <c r="M18" s="13">
        <v>0</v>
      </c>
      <c r="N18" s="3">
        <f t="shared" si="2"/>
        <v>310.33632165149214</v>
      </c>
    </row>
    <row r="19" spans="1:14" s="12" customFormat="1" ht="12.75">
      <c r="A19" s="12" t="s">
        <v>171</v>
      </c>
      <c r="B19" s="18" t="s">
        <v>32</v>
      </c>
      <c r="C19" s="12">
        <f>SUM(C3:C18)</f>
        <v>684</v>
      </c>
      <c r="D19" s="11"/>
      <c r="H19" s="12">
        <f>SUM(H3:H18)</f>
        <v>2772746.87429231</v>
      </c>
      <c r="J19" s="12">
        <f>SUM(J3:J18)</f>
        <v>220093.60280570667</v>
      </c>
      <c r="L19" s="12">
        <f>SUM(L3:L18)</f>
        <v>268800.79660615063</v>
      </c>
      <c r="M19" s="10">
        <v>0</v>
      </c>
      <c r="N19" s="12">
        <f t="shared" si="2"/>
        <v>3042231.6708984603</v>
      </c>
    </row>
    <row r="20" spans="1:12" s="20" customFormat="1" ht="12.75">
      <c r="A20" s="3"/>
      <c r="B20" s="3"/>
      <c r="C20" s="3"/>
      <c r="D20" s="29"/>
      <c r="E20" s="3"/>
      <c r="F20" s="3"/>
      <c r="G20" s="3"/>
      <c r="H20" s="3"/>
      <c r="K20" s="30"/>
      <c r="L20" s="30"/>
    </row>
    <row r="21" spans="1:12" s="20" customFormat="1" ht="12.75">
      <c r="A21" s="3"/>
      <c r="B21" s="3"/>
      <c r="C21" s="3"/>
      <c r="D21" s="29"/>
      <c r="E21" s="3"/>
      <c r="F21" s="3"/>
      <c r="G21" s="3"/>
      <c r="H21" s="3"/>
      <c r="K21" s="30"/>
      <c r="L21" s="30"/>
    </row>
    <row r="22" spans="1:12" s="20" customFormat="1" ht="12.75">
      <c r="A22" s="3"/>
      <c r="B22" s="3"/>
      <c r="C22" s="3"/>
      <c r="D22" s="29"/>
      <c r="E22" s="3"/>
      <c r="F22" s="3"/>
      <c r="G22" s="3"/>
      <c r="H22" s="3"/>
      <c r="K22" s="30"/>
      <c r="L22" s="30"/>
    </row>
    <row r="23" spans="1:12" s="20" customFormat="1" ht="12.75">
      <c r="A23" s="3"/>
      <c r="B23" s="3"/>
      <c r="C23" s="3"/>
      <c r="D23" s="29"/>
      <c r="E23" s="3"/>
      <c r="F23" s="3"/>
      <c r="G23" s="3"/>
      <c r="H23" s="3"/>
      <c r="K23" s="30"/>
      <c r="L23" s="30"/>
    </row>
  </sheetData>
  <conditionalFormatting sqref="A2 B2:B19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7">
      <selection activeCell="A30" sqref="A30:IV609"/>
    </sheetView>
  </sheetViews>
  <sheetFormatPr defaultColWidth="9.140625" defaultRowHeight="12.75"/>
  <cols>
    <col min="1" max="1" width="6.8515625" style="3" customWidth="1"/>
    <col min="2" max="2" width="16.28125" style="3" customWidth="1"/>
    <col min="3" max="3" width="16.140625" style="3" customWidth="1"/>
    <col min="4" max="4" width="0.2890625" style="29" hidden="1" customWidth="1"/>
    <col min="5" max="6" width="15.8515625" style="3" hidden="1" customWidth="1"/>
    <col min="7" max="7" width="11.140625" style="3" hidden="1" customWidth="1"/>
    <col min="8" max="8" width="14.421875" style="3" customWidth="1"/>
    <col min="9" max="9" width="0.13671875" style="3" customWidth="1"/>
    <col min="10" max="10" width="12.140625" style="3" hidden="1" customWidth="1"/>
    <col min="11" max="11" width="9.140625" style="4" hidden="1" customWidth="1"/>
    <col min="12" max="12" width="11.7109375" style="4" customWidth="1"/>
    <col min="13" max="13" width="10.140625" style="3" customWidth="1"/>
    <col min="14" max="14" width="13.57421875" style="3" customWidth="1"/>
    <col min="15" max="16384" width="9.140625" style="3" customWidth="1"/>
  </cols>
  <sheetData>
    <row r="1" spans="1:14" ht="54" customHeight="1">
      <c r="A1" s="21"/>
      <c r="B1" s="52">
        <v>2008</v>
      </c>
      <c r="C1" s="1" t="s">
        <v>631</v>
      </c>
      <c r="D1" s="2" t="s">
        <v>0</v>
      </c>
      <c r="H1" s="37" t="s">
        <v>630</v>
      </c>
      <c r="I1" s="38" t="s">
        <v>0</v>
      </c>
      <c r="J1" s="38" t="s">
        <v>0</v>
      </c>
      <c r="K1" s="38" t="s">
        <v>0</v>
      </c>
      <c r="L1" s="37" t="s">
        <v>630</v>
      </c>
      <c r="M1" s="39"/>
      <c r="N1" s="12"/>
    </row>
    <row r="2" spans="1:16" s="7" customFormat="1" ht="54" customHeight="1">
      <c r="A2" s="43" t="s">
        <v>1</v>
      </c>
      <c r="B2" s="43" t="s">
        <v>2</v>
      </c>
      <c r="C2" s="5" t="s">
        <v>3</v>
      </c>
      <c r="D2" s="6" t="s">
        <v>3</v>
      </c>
      <c r="E2" s="7" t="s">
        <v>4</v>
      </c>
      <c r="F2" s="7" t="s">
        <v>5</v>
      </c>
      <c r="G2" s="7" t="s">
        <v>6</v>
      </c>
      <c r="H2" s="40" t="s">
        <v>7</v>
      </c>
      <c r="I2" s="41" t="s">
        <v>8</v>
      </c>
      <c r="J2" s="41" t="s">
        <v>9</v>
      </c>
      <c r="K2" s="41" t="s">
        <v>10</v>
      </c>
      <c r="L2" s="40" t="s">
        <v>11</v>
      </c>
      <c r="M2" s="42" t="s">
        <v>632</v>
      </c>
      <c r="N2" s="40" t="s">
        <v>633</v>
      </c>
      <c r="P2" s="7" t="s">
        <v>14</v>
      </c>
    </row>
    <row r="3" spans="1:14" ht="12.75">
      <c r="A3" s="33" t="s">
        <v>185</v>
      </c>
      <c r="B3" s="16" t="s">
        <v>186</v>
      </c>
      <c r="C3" s="13">
        <v>0</v>
      </c>
      <c r="D3" s="9">
        <f>'[1]Calculated Data'!U171</f>
        <v>1241.3678714073012</v>
      </c>
      <c r="G3" s="3">
        <v>1</v>
      </c>
      <c r="H3" s="3">
        <f aca="true" t="shared" si="0" ref="H3:H28">D3*G3</f>
        <v>1241.3678714073012</v>
      </c>
      <c r="J3" s="3">
        <f aca="true" t="shared" si="1" ref="J3:J28">D3*I3</f>
        <v>0</v>
      </c>
      <c r="K3" s="3"/>
      <c r="L3" s="3">
        <f aca="true" t="shared" si="2" ref="L3:L28">D3*K3</f>
        <v>0</v>
      </c>
      <c r="M3" s="13">
        <v>0</v>
      </c>
      <c r="N3" s="3">
        <f aca="true" t="shared" si="3" ref="N3:N19">C3+H3+L3+M3</f>
        <v>1241.3678714073012</v>
      </c>
    </row>
    <row r="4" spans="1:14" ht="12.75">
      <c r="A4" s="33" t="s">
        <v>185</v>
      </c>
      <c r="B4" s="16" t="s">
        <v>187</v>
      </c>
      <c r="C4" s="13">
        <v>0</v>
      </c>
      <c r="D4" s="9">
        <f>'[1]Calculated Data'!U172</f>
        <v>9.317901521583785</v>
      </c>
      <c r="G4" s="3">
        <v>1</v>
      </c>
      <c r="H4" s="3">
        <f t="shared" si="0"/>
        <v>9.317901521583785</v>
      </c>
      <c r="J4" s="3">
        <f t="shared" si="1"/>
        <v>0</v>
      </c>
      <c r="K4" s="3"/>
      <c r="L4" s="3">
        <f t="shared" si="2"/>
        <v>0</v>
      </c>
      <c r="M4" s="13">
        <v>0</v>
      </c>
      <c r="N4" s="3">
        <f t="shared" si="3"/>
        <v>9.317901521583785</v>
      </c>
    </row>
    <row r="5" spans="1:14" ht="12.75">
      <c r="A5" s="33" t="s">
        <v>185</v>
      </c>
      <c r="B5" s="16" t="s">
        <v>188</v>
      </c>
      <c r="C5" s="13">
        <v>0</v>
      </c>
      <c r="D5" s="9">
        <f>'[1]Calculated Data'!U173</f>
        <v>65791.0817165207</v>
      </c>
      <c r="G5" s="3">
        <v>1</v>
      </c>
      <c r="H5" s="3">
        <f t="shared" si="0"/>
        <v>65791.0817165207</v>
      </c>
      <c r="J5" s="3">
        <f t="shared" si="1"/>
        <v>0</v>
      </c>
      <c r="K5" s="3"/>
      <c r="L5" s="3">
        <f t="shared" si="2"/>
        <v>0</v>
      </c>
      <c r="M5" s="13">
        <v>0</v>
      </c>
      <c r="N5" s="3">
        <f t="shared" si="3"/>
        <v>65791.0817165207</v>
      </c>
    </row>
    <row r="6" spans="1:14" ht="12.75">
      <c r="A6" s="33" t="s">
        <v>185</v>
      </c>
      <c r="B6" s="16" t="s">
        <v>189</v>
      </c>
      <c r="C6" s="13">
        <v>0</v>
      </c>
      <c r="D6" s="9">
        <f>'[1]Calculated Data'!U174</f>
        <v>10367.456863059915</v>
      </c>
      <c r="G6" s="3">
        <v>1</v>
      </c>
      <c r="H6" s="3">
        <f t="shared" si="0"/>
        <v>10367.456863059915</v>
      </c>
      <c r="J6" s="3">
        <f t="shared" si="1"/>
        <v>0</v>
      </c>
      <c r="K6" s="3"/>
      <c r="L6" s="3">
        <f t="shared" si="2"/>
        <v>0</v>
      </c>
      <c r="M6" s="13">
        <v>0</v>
      </c>
      <c r="N6" s="3">
        <f t="shared" si="3"/>
        <v>10367.456863059915</v>
      </c>
    </row>
    <row r="7" spans="1:14" ht="12.75">
      <c r="A7" s="33" t="s">
        <v>185</v>
      </c>
      <c r="B7" s="16" t="s">
        <v>190</v>
      </c>
      <c r="C7" s="13">
        <v>0</v>
      </c>
      <c r="D7" s="9">
        <f>'[1]Calculated Data'!U175</f>
        <v>243698.0523912442</v>
      </c>
      <c r="G7" s="3">
        <v>0.85</v>
      </c>
      <c r="H7" s="3">
        <f t="shared" si="0"/>
        <v>207143.34453255756</v>
      </c>
      <c r="J7" s="3">
        <f t="shared" si="1"/>
        <v>0</v>
      </c>
      <c r="K7" s="3">
        <v>0.15</v>
      </c>
      <c r="L7" s="3">
        <f t="shared" si="2"/>
        <v>36554.70785868663</v>
      </c>
      <c r="M7" s="13">
        <v>0</v>
      </c>
      <c r="N7" s="3">
        <f t="shared" si="3"/>
        <v>243698.0523912442</v>
      </c>
    </row>
    <row r="8" spans="1:14" ht="12.75">
      <c r="A8" s="33" t="s">
        <v>185</v>
      </c>
      <c r="B8" s="16" t="s">
        <v>191</v>
      </c>
      <c r="C8" s="13">
        <v>0</v>
      </c>
      <c r="D8" s="9">
        <f>'[1]Calculated Data'!U176</f>
        <v>10753.175497444241</v>
      </c>
      <c r="G8" s="3">
        <v>1</v>
      </c>
      <c r="H8" s="3">
        <f t="shared" si="0"/>
        <v>10753.175497444241</v>
      </c>
      <c r="J8" s="3">
        <f t="shared" si="1"/>
        <v>0</v>
      </c>
      <c r="K8" s="3"/>
      <c r="L8" s="3">
        <f t="shared" si="2"/>
        <v>0</v>
      </c>
      <c r="M8" s="13">
        <v>0</v>
      </c>
      <c r="N8" s="3">
        <f t="shared" si="3"/>
        <v>10753.175497444241</v>
      </c>
    </row>
    <row r="9" spans="1:14" ht="12.75">
      <c r="A9" s="33" t="s">
        <v>185</v>
      </c>
      <c r="B9" s="16" t="s">
        <v>192</v>
      </c>
      <c r="C9" s="13">
        <v>0</v>
      </c>
      <c r="D9" s="9">
        <f>'[1]Calculated Data'!U177</f>
        <v>129040.24695282792</v>
      </c>
      <c r="G9" s="3">
        <v>0.85</v>
      </c>
      <c r="H9" s="3">
        <f t="shared" si="0"/>
        <v>109684.20990990373</v>
      </c>
      <c r="J9" s="3">
        <f t="shared" si="1"/>
        <v>0</v>
      </c>
      <c r="K9" s="3">
        <v>0.15</v>
      </c>
      <c r="L9" s="3">
        <f t="shared" si="2"/>
        <v>19356.03704292419</v>
      </c>
      <c r="M9" s="13">
        <v>0</v>
      </c>
      <c r="N9" s="3">
        <f t="shared" si="3"/>
        <v>129040.24695282792</v>
      </c>
    </row>
    <row r="10" spans="1:14" ht="12.75">
      <c r="A10" s="33" t="s">
        <v>185</v>
      </c>
      <c r="B10" s="16" t="s">
        <v>193</v>
      </c>
      <c r="C10" s="13">
        <v>0</v>
      </c>
      <c r="D10" s="9">
        <f>'[1]Calculated Data'!U178</f>
        <v>18024.737726132487</v>
      </c>
      <c r="G10" s="3">
        <v>1</v>
      </c>
      <c r="H10" s="3">
        <f t="shared" si="0"/>
        <v>18024.737726132487</v>
      </c>
      <c r="J10" s="3">
        <f t="shared" si="1"/>
        <v>0</v>
      </c>
      <c r="K10" s="3"/>
      <c r="L10" s="3">
        <f t="shared" si="2"/>
        <v>0</v>
      </c>
      <c r="M10" s="13">
        <v>0</v>
      </c>
      <c r="N10" s="3">
        <f t="shared" si="3"/>
        <v>18024.737726132487</v>
      </c>
    </row>
    <row r="11" spans="1:14" ht="12.75">
      <c r="A11" s="33" t="s">
        <v>185</v>
      </c>
      <c r="B11" s="16" t="s">
        <v>194</v>
      </c>
      <c r="C11" s="13">
        <v>0</v>
      </c>
      <c r="D11" s="9">
        <f>'[1]Calculated Data'!U179</f>
        <v>88665.172708373</v>
      </c>
      <c r="G11" s="3">
        <v>1</v>
      </c>
      <c r="H11" s="3">
        <f t="shared" si="0"/>
        <v>88665.172708373</v>
      </c>
      <c r="J11" s="3">
        <f t="shared" si="1"/>
        <v>0</v>
      </c>
      <c r="K11" s="3"/>
      <c r="L11" s="3">
        <f t="shared" si="2"/>
        <v>0</v>
      </c>
      <c r="M11" s="13">
        <v>0</v>
      </c>
      <c r="N11" s="3">
        <f t="shared" si="3"/>
        <v>88665.172708373</v>
      </c>
    </row>
    <row r="12" spans="1:14" ht="12.75">
      <c r="A12" s="33" t="s">
        <v>185</v>
      </c>
      <c r="B12" s="16" t="s">
        <v>195</v>
      </c>
      <c r="C12" s="13">
        <v>0</v>
      </c>
      <c r="D12" s="9">
        <f>'[1]Calculated Data'!U180</f>
        <v>92672.50624560755</v>
      </c>
      <c r="G12" s="3">
        <v>1</v>
      </c>
      <c r="H12" s="3">
        <f t="shared" si="0"/>
        <v>92672.50624560755</v>
      </c>
      <c r="J12" s="3">
        <f t="shared" si="1"/>
        <v>0</v>
      </c>
      <c r="K12" s="3"/>
      <c r="L12" s="3">
        <f t="shared" si="2"/>
        <v>0</v>
      </c>
      <c r="M12" s="13">
        <v>0</v>
      </c>
      <c r="N12" s="3">
        <f t="shared" si="3"/>
        <v>92672.50624560755</v>
      </c>
    </row>
    <row r="13" spans="1:14" ht="12.75">
      <c r="A13" s="33" t="s">
        <v>185</v>
      </c>
      <c r="B13" s="16" t="s">
        <v>196</v>
      </c>
      <c r="C13" s="13">
        <v>0</v>
      </c>
      <c r="D13" s="9">
        <f>'[1]Calculated Data'!U181</f>
        <v>139140.56167485003</v>
      </c>
      <c r="G13" s="3">
        <v>0.85</v>
      </c>
      <c r="H13" s="3">
        <f t="shared" si="0"/>
        <v>118269.47742362252</v>
      </c>
      <c r="J13" s="3">
        <f t="shared" si="1"/>
        <v>0</v>
      </c>
      <c r="K13" s="3">
        <v>0.15</v>
      </c>
      <c r="L13" s="3">
        <f t="shared" si="2"/>
        <v>20871.084251227505</v>
      </c>
      <c r="M13" s="13">
        <v>0</v>
      </c>
      <c r="N13" s="3">
        <f t="shared" si="3"/>
        <v>139140.56167485003</v>
      </c>
    </row>
    <row r="14" spans="1:14" ht="12.75">
      <c r="A14" s="33" t="s">
        <v>185</v>
      </c>
      <c r="B14" s="16" t="s">
        <v>197</v>
      </c>
      <c r="C14" s="13">
        <v>0</v>
      </c>
      <c r="D14" s="9">
        <f>'[1]Calculated Data'!U182</f>
        <v>60344.24476799538</v>
      </c>
      <c r="G14" s="3">
        <v>1</v>
      </c>
      <c r="H14" s="3">
        <f t="shared" si="0"/>
        <v>60344.24476799538</v>
      </c>
      <c r="J14" s="3">
        <f t="shared" si="1"/>
        <v>0</v>
      </c>
      <c r="K14" s="3"/>
      <c r="L14" s="3">
        <f t="shared" si="2"/>
        <v>0</v>
      </c>
      <c r="M14" s="13">
        <v>0</v>
      </c>
      <c r="N14" s="3">
        <f t="shared" si="3"/>
        <v>60344.24476799538</v>
      </c>
    </row>
    <row r="15" spans="1:14" ht="12.75">
      <c r="A15" s="33" t="s">
        <v>185</v>
      </c>
      <c r="B15" s="16" t="s">
        <v>198</v>
      </c>
      <c r="C15" s="13">
        <v>0</v>
      </c>
      <c r="D15" s="9">
        <f>'[1]Calculated Data'!U183</f>
        <v>125500.65752939</v>
      </c>
      <c r="G15" s="3">
        <v>0.85</v>
      </c>
      <c r="H15" s="3">
        <f t="shared" si="0"/>
        <v>106675.5588999815</v>
      </c>
      <c r="J15" s="3">
        <f t="shared" si="1"/>
        <v>0</v>
      </c>
      <c r="K15" s="3">
        <v>0.15</v>
      </c>
      <c r="L15" s="3">
        <f t="shared" si="2"/>
        <v>18825.098629408498</v>
      </c>
      <c r="M15" s="13">
        <v>0</v>
      </c>
      <c r="N15" s="3">
        <f t="shared" si="3"/>
        <v>125500.65752939</v>
      </c>
    </row>
    <row r="16" spans="1:14" ht="12.75">
      <c r="A16" s="33" t="s">
        <v>185</v>
      </c>
      <c r="B16" s="16" t="s">
        <v>199</v>
      </c>
      <c r="C16" s="13">
        <v>0</v>
      </c>
      <c r="D16" s="9">
        <f>'[1]Calculated Data'!U184</f>
        <v>377.51583303967084</v>
      </c>
      <c r="G16" s="3">
        <v>1</v>
      </c>
      <c r="H16" s="3">
        <f t="shared" si="0"/>
        <v>377.51583303967084</v>
      </c>
      <c r="J16" s="3">
        <f t="shared" si="1"/>
        <v>0</v>
      </c>
      <c r="K16" s="3"/>
      <c r="L16" s="3">
        <f t="shared" si="2"/>
        <v>0</v>
      </c>
      <c r="M16" s="13">
        <v>0</v>
      </c>
      <c r="N16" s="3">
        <f t="shared" si="3"/>
        <v>377.51583303967084</v>
      </c>
    </row>
    <row r="17" spans="1:14" ht="12.75">
      <c r="A17" s="33" t="s">
        <v>185</v>
      </c>
      <c r="B17" s="16" t="s">
        <v>200</v>
      </c>
      <c r="C17" s="13">
        <v>0</v>
      </c>
      <c r="D17" s="9">
        <f>'[1]Calculated Data'!U185</f>
        <v>1333.5765691873535</v>
      </c>
      <c r="G17" s="3">
        <v>1</v>
      </c>
      <c r="H17" s="3">
        <f t="shared" si="0"/>
        <v>1333.5765691873535</v>
      </c>
      <c r="J17" s="3">
        <f t="shared" si="1"/>
        <v>0</v>
      </c>
      <c r="K17" s="3"/>
      <c r="L17" s="3">
        <f t="shared" si="2"/>
        <v>0</v>
      </c>
      <c r="M17" s="13">
        <v>0</v>
      </c>
      <c r="N17" s="3">
        <f t="shared" si="3"/>
        <v>1333.5765691873535</v>
      </c>
    </row>
    <row r="18" spans="1:14" ht="12.75">
      <c r="A18" s="33" t="s">
        <v>185</v>
      </c>
      <c r="B18" s="16" t="s">
        <v>201</v>
      </c>
      <c r="C18" s="13">
        <v>0</v>
      </c>
      <c r="D18" s="9">
        <f>'[1]Calculated Data'!U186</f>
        <v>140631.98917533766</v>
      </c>
      <c r="G18" s="3">
        <v>0.85</v>
      </c>
      <c r="H18" s="3">
        <f t="shared" si="0"/>
        <v>119537.19079903701</v>
      </c>
      <c r="J18" s="3">
        <f t="shared" si="1"/>
        <v>0</v>
      </c>
      <c r="K18" s="3">
        <v>0.15</v>
      </c>
      <c r="L18" s="3">
        <f t="shared" si="2"/>
        <v>21094.79837630065</v>
      </c>
      <c r="M18" s="13">
        <v>0</v>
      </c>
      <c r="N18" s="3">
        <f t="shared" si="3"/>
        <v>140631.98917533766</v>
      </c>
    </row>
    <row r="19" spans="1:14" ht="12.75">
      <c r="A19" s="33" t="s">
        <v>185</v>
      </c>
      <c r="B19" s="16" t="s">
        <v>202</v>
      </c>
      <c r="C19" s="13">
        <v>0</v>
      </c>
      <c r="D19" s="9">
        <f>'[1]Calculated Data'!U187</f>
        <v>290.86817567545705</v>
      </c>
      <c r="G19" s="3">
        <v>1</v>
      </c>
      <c r="H19" s="3">
        <f t="shared" si="0"/>
        <v>290.86817567545705</v>
      </c>
      <c r="J19" s="3">
        <f t="shared" si="1"/>
        <v>0</v>
      </c>
      <c r="K19" s="3"/>
      <c r="L19" s="3">
        <f t="shared" si="2"/>
        <v>0</v>
      </c>
      <c r="M19" s="13">
        <v>0</v>
      </c>
      <c r="N19" s="3">
        <f t="shared" si="3"/>
        <v>290.86817567545705</v>
      </c>
    </row>
    <row r="20" spans="1:14" ht="12.75">
      <c r="A20" s="33" t="s">
        <v>185</v>
      </c>
      <c r="B20" s="16" t="s">
        <v>203</v>
      </c>
      <c r="C20" s="13">
        <v>0</v>
      </c>
      <c r="D20" s="9">
        <f>'[1]Calculated Data'!U188</f>
        <v>16719.84674634025</v>
      </c>
      <c r="G20" s="3">
        <v>1</v>
      </c>
      <c r="H20" s="3">
        <f t="shared" si="0"/>
        <v>16719.84674634025</v>
      </c>
      <c r="J20" s="3">
        <f t="shared" si="1"/>
        <v>0</v>
      </c>
      <c r="K20" s="3"/>
      <c r="L20" s="3">
        <f t="shared" si="2"/>
        <v>0</v>
      </c>
      <c r="M20" s="13">
        <v>0</v>
      </c>
      <c r="N20" s="3">
        <f aca="true" t="shared" si="4" ref="N20:N29">C20+H20+L20+M20</f>
        <v>16719.84674634025</v>
      </c>
    </row>
    <row r="21" spans="1:14" ht="12.75">
      <c r="A21" s="33" t="s">
        <v>185</v>
      </c>
      <c r="B21" s="16" t="s">
        <v>177</v>
      </c>
      <c r="C21" s="13">
        <v>0</v>
      </c>
      <c r="D21" s="9">
        <f>'[1]Calculated Data'!U189</f>
        <v>120684.04268569668</v>
      </c>
      <c r="G21" s="3">
        <v>0.85</v>
      </c>
      <c r="H21" s="3">
        <f t="shared" si="0"/>
        <v>102581.43628284217</v>
      </c>
      <c r="J21" s="3">
        <f t="shared" si="1"/>
        <v>0</v>
      </c>
      <c r="K21" s="3">
        <v>0.15</v>
      </c>
      <c r="L21" s="3">
        <f t="shared" si="2"/>
        <v>18102.6064028545</v>
      </c>
      <c r="M21" s="13">
        <v>0</v>
      </c>
      <c r="N21" s="3">
        <f t="shared" si="4"/>
        <v>120684.04268569668</v>
      </c>
    </row>
    <row r="22" spans="1:14" ht="12.75">
      <c r="A22" s="33" t="s">
        <v>185</v>
      </c>
      <c r="B22" s="16" t="s">
        <v>204</v>
      </c>
      <c r="C22" s="13">
        <v>0</v>
      </c>
      <c r="D22" s="9">
        <f>'[1]Calculated Data'!U190</f>
        <v>282396.7983660783</v>
      </c>
      <c r="G22" s="3">
        <v>0.85</v>
      </c>
      <c r="H22" s="3">
        <f t="shared" si="0"/>
        <v>240037.27861116655</v>
      </c>
      <c r="J22" s="3">
        <f t="shared" si="1"/>
        <v>0</v>
      </c>
      <c r="K22" s="3">
        <v>0.15</v>
      </c>
      <c r="L22" s="3">
        <f t="shared" si="2"/>
        <v>42359.519754911744</v>
      </c>
      <c r="M22" s="13">
        <v>0</v>
      </c>
      <c r="N22" s="3">
        <f t="shared" si="4"/>
        <v>282396.7983660783</v>
      </c>
    </row>
    <row r="23" spans="1:14" ht="12.75">
      <c r="A23" s="33" t="s">
        <v>185</v>
      </c>
      <c r="B23" s="16" t="s">
        <v>205</v>
      </c>
      <c r="C23" s="13">
        <v>0</v>
      </c>
      <c r="D23" s="9">
        <f>'[1]Calculated Data'!U191</f>
        <v>49726.423472942544</v>
      </c>
      <c r="G23" s="3">
        <v>1</v>
      </c>
      <c r="H23" s="3">
        <f t="shared" si="0"/>
        <v>49726.423472942544</v>
      </c>
      <c r="J23" s="3">
        <f t="shared" si="1"/>
        <v>0</v>
      </c>
      <c r="K23" s="3"/>
      <c r="L23" s="3">
        <f t="shared" si="2"/>
        <v>0</v>
      </c>
      <c r="M23" s="13">
        <v>0</v>
      </c>
      <c r="N23" s="3">
        <f t="shared" si="4"/>
        <v>49726.423472942544</v>
      </c>
    </row>
    <row r="24" spans="1:14" s="14" customFormat="1" ht="12.75">
      <c r="A24" s="33" t="s">
        <v>185</v>
      </c>
      <c r="B24" s="15" t="s">
        <v>206</v>
      </c>
      <c r="C24" s="13">
        <v>0</v>
      </c>
      <c r="D24" s="9">
        <f>'[1]Calculated Data'!U192</f>
        <v>99445.15215461713</v>
      </c>
      <c r="G24" s="14">
        <v>0.8</v>
      </c>
      <c r="H24" s="14">
        <f t="shared" si="0"/>
        <v>79556.12172369371</v>
      </c>
      <c r="J24" s="14">
        <f t="shared" si="1"/>
        <v>0</v>
      </c>
      <c r="K24" s="14">
        <v>0.2</v>
      </c>
      <c r="L24" s="14">
        <f t="shared" si="2"/>
        <v>19889.030430923427</v>
      </c>
      <c r="M24" s="13">
        <v>0</v>
      </c>
      <c r="N24" s="3">
        <f t="shared" si="4"/>
        <v>99445.15215461713</v>
      </c>
    </row>
    <row r="25" spans="1:14" s="14" customFormat="1" ht="12.75">
      <c r="A25" s="33" t="s">
        <v>185</v>
      </c>
      <c r="B25" s="15" t="s">
        <v>207</v>
      </c>
      <c r="C25" s="13">
        <v>0</v>
      </c>
      <c r="D25" s="9">
        <f>'[1]Calculated Data'!U193</f>
        <v>188651.93932109704</v>
      </c>
      <c r="G25" s="14">
        <v>0.8</v>
      </c>
      <c r="H25" s="14">
        <f t="shared" si="0"/>
        <v>150921.55145687764</v>
      </c>
      <c r="J25" s="14">
        <f t="shared" si="1"/>
        <v>0</v>
      </c>
      <c r="K25" s="14">
        <v>0.2</v>
      </c>
      <c r="L25" s="14">
        <f t="shared" si="2"/>
        <v>37730.38786421941</v>
      </c>
      <c r="M25" s="13">
        <v>0</v>
      </c>
      <c r="N25" s="3">
        <f t="shared" si="4"/>
        <v>188651.93932109704</v>
      </c>
    </row>
    <row r="26" spans="1:14" s="14" customFormat="1" ht="12.75">
      <c r="A26" s="33" t="s">
        <v>185</v>
      </c>
      <c r="B26" s="15" t="s">
        <v>208</v>
      </c>
      <c r="C26" s="13">
        <v>0</v>
      </c>
      <c r="D26" s="9">
        <f>'[1]Calculated Data'!U194</f>
        <v>43754.677314061904</v>
      </c>
      <c r="G26" s="14">
        <v>1</v>
      </c>
      <c r="H26" s="14">
        <f t="shared" si="0"/>
        <v>43754.677314061904</v>
      </c>
      <c r="J26" s="14">
        <f t="shared" si="1"/>
        <v>0</v>
      </c>
      <c r="L26" s="14">
        <f t="shared" si="2"/>
        <v>0</v>
      </c>
      <c r="M26" s="13">
        <v>0</v>
      </c>
      <c r="N26" s="3">
        <f t="shared" si="4"/>
        <v>43754.677314061904</v>
      </c>
    </row>
    <row r="27" spans="1:14" s="14" customFormat="1" ht="12.75">
      <c r="A27" s="33" t="s">
        <v>185</v>
      </c>
      <c r="B27" s="15" t="s">
        <v>209</v>
      </c>
      <c r="C27" s="13">
        <v>0</v>
      </c>
      <c r="D27" s="9">
        <f>'[1]Calculated Data'!U195</f>
        <v>98339.04239307992</v>
      </c>
      <c r="G27" s="14">
        <v>0.85</v>
      </c>
      <c r="H27" s="14">
        <f t="shared" si="0"/>
        <v>83588.18603411793</v>
      </c>
      <c r="J27" s="14">
        <f t="shared" si="1"/>
        <v>0</v>
      </c>
      <c r="K27" s="14">
        <v>0.15</v>
      </c>
      <c r="L27" s="14">
        <f t="shared" si="2"/>
        <v>14750.856358961986</v>
      </c>
      <c r="M27" s="13">
        <v>0</v>
      </c>
      <c r="N27" s="3">
        <f t="shared" si="4"/>
        <v>98339.04239307992</v>
      </c>
    </row>
    <row r="28" spans="1:14" ht="12.75">
      <c r="A28" s="33" t="s">
        <v>185</v>
      </c>
      <c r="B28" s="16" t="s">
        <v>210</v>
      </c>
      <c r="C28" s="13">
        <v>0</v>
      </c>
      <c r="D28" s="9">
        <f>'[1]Calculated Data'!U196</f>
        <v>18897.932175125323</v>
      </c>
      <c r="G28" s="3">
        <v>1</v>
      </c>
      <c r="H28" s="3">
        <f t="shared" si="0"/>
        <v>18897.932175125323</v>
      </c>
      <c r="J28" s="3">
        <f t="shared" si="1"/>
        <v>0</v>
      </c>
      <c r="K28" s="3"/>
      <c r="L28" s="3">
        <f t="shared" si="2"/>
        <v>0</v>
      </c>
      <c r="M28" s="13">
        <v>0</v>
      </c>
      <c r="N28" s="3">
        <f t="shared" si="4"/>
        <v>18897.932175125323</v>
      </c>
    </row>
    <row r="29" spans="1:14" s="12" customFormat="1" ht="12.75">
      <c r="A29" s="12" t="s">
        <v>185</v>
      </c>
      <c r="B29" s="18" t="s">
        <v>32</v>
      </c>
      <c r="C29" s="12">
        <f>SUM(C3:C28)</f>
        <v>0</v>
      </c>
      <c r="D29" s="11"/>
      <c r="H29" s="12">
        <f>SUM(H3:H28)</f>
        <v>1796964.257258235</v>
      </c>
      <c r="J29" s="12">
        <f>SUM(J3:J28)</f>
        <v>0</v>
      </c>
      <c r="L29" s="12">
        <f>SUM(L3:L28)</f>
        <v>249534.12697041853</v>
      </c>
      <c r="M29" s="10">
        <v>0</v>
      </c>
      <c r="N29" s="12">
        <f t="shared" si="4"/>
        <v>2046498.3842286535</v>
      </c>
    </row>
    <row r="30" spans="1:12" s="20" customFormat="1" ht="12.75">
      <c r="A30" s="3"/>
      <c r="B30" s="3"/>
      <c r="C30" s="3"/>
      <c r="D30" s="29"/>
      <c r="E30" s="3"/>
      <c r="F30" s="3"/>
      <c r="G30" s="3"/>
      <c r="H30" s="3"/>
      <c r="K30" s="30"/>
      <c r="L30" s="30"/>
    </row>
    <row r="31" spans="1:12" s="20" customFormat="1" ht="12.75">
      <c r="A31" s="3"/>
      <c r="B31" s="3"/>
      <c r="C31" s="3"/>
      <c r="D31" s="29"/>
      <c r="E31" s="3"/>
      <c r="F31" s="3"/>
      <c r="G31" s="3"/>
      <c r="H31" s="3"/>
      <c r="K31" s="30"/>
      <c r="L31" s="30"/>
    </row>
    <row r="32" spans="1:12" s="20" customFormat="1" ht="12.75">
      <c r="A32" s="3"/>
      <c r="B32" s="3"/>
      <c r="C32" s="3"/>
      <c r="D32" s="29"/>
      <c r="E32" s="3"/>
      <c r="F32" s="3"/>
      <c r="G32" s="3"/>
      <c r="H32" s="3"/>
      <c r="K32" s="30"/>
      <c r="L32" s="30"/>
    </row>
  </sheetData>
  <conditionalFormatting sqref="A2 B2:B29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&amp;CALL SERVICE RECEIPTS (ASR)
Payment Summary Report PNF - ASR-10-03
FY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sarah</cp:lastModifiedBy>
  <cp:lastPrinted>2009-01-12T16:16:20Z</cp:lastPrinted>
  <dcterms:created xsi:type="dcterms:W3CDTF">2009-01-09T16:15:33Z</dcterms:created>
  <dcterms:modified xsi:type="dcterms:W3CDTF">2009-01-22T00:46:56Z</dcterms:modified>
  <cp:category/>
  <cp:version/>
  <cp:contentType/>
  <cp:contentStatus/>
</cp:coreProperties>
</file>